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5440" windowHeight="11850"/>
  </bookViews>
  <sheets>
    <sheet name="Indiv Jeunesses" sheetId="1" r:id="rId1"/>
    <sheet name="Indiv Aînées" sheetId="4" r:id="rId2"/>
    <sheet name="Duos" sheetId="6" r:id="rId3"/>
    <sheet name="Ensembles Jeunesses" sheetId="3" r:id="rId4"/>
    <sheet name="Ensembles Aînées" sheetId="5" r:id="rId5"/>
  </sheets>
  <calcPr calcId="145621"/>
</workbook>
</file>

<file path=xl/calcChain.xml><?xml version="1.0" encoding="utf-8"?>
<calcChain xmlns="http://schemas.openxmlformats.org/spreadsheetml/2006/main">
  <c r="R16" i="5" l="1"/>
  <c r="R12" i="3"/>
  <c r="N5" i="1" l="1"/>
  <c r="G5" i="1"/>
  <c r="J5" i="1" s="1"/>
  <c r="N6" i="1"/>
  <c r="Q6" i="1" s="1"/>
  <c r="G6" i="1"/>
  <c r="J6" i="1" s="1"/>
  <c r="S5" i="1" l="1"/>
  <c r="Q9" i="4"/>
  <c r="Q6" i="4"/>
  <c r="N9" i="4"/>
  <c r="N8" i="4"/>
  <c r="Q8" i="4" s="1"/>
  <c r="N6" i="4"/>
  <c r="G9" i="4"/>
  <c r="J9" i="4" s="1"/>
  <c r="G8" i="4"/>
  <c r="J8" i="4" s="1"/>
  <c r="G6" i="4"/>
  <c r="J6" i="4" s="1"/>
  <c r="S6" i="4" s="1"/>
  <c r="S9" i="4" l="1"/>
  <c r="S8" i="4"/>
  <c r="F21" i="6"/>
  <c r="I21" i="6" s="1"/>
  <c r="F22" i="6"/>
  <c r="I22" i="6" s="1"/>
  <c r="F9" i="6"/>
  <c r="I9" i="6" s="1"/>
  <c r="F12" i="6"/>
  <c r="I12" i="6" s="1"/>
  <c r="F10" i="6"/>
  <c r="I10" i="6" s="1"/>
  <c r="F7" i="6"/>
  <c r="I7" i="6" s="1"/>
  <c r="Q23" i="1"/>
  <c r="N19" i="1"/>
  <c r="Q19" i="1" s="1"/>
  <c r="N23" i="1"/>
  <c r="G19" i="1"/>
  <c r="J19" i="1" s="1"/>
  <c r="G23" i="1"/>
  <c r="J23" i="1" s="1"/>
  <c r="S23" i="1" s="1"/>
  <c r="G68" i="4"/>
  <c r="J68" i="4" s="1"/>
  <c r="N57" i="4"/>
  <c r="Q57" i="4" s="1"/>
  <c r="G57" i="4"/>
  <c r="J57" i="4" s="1"/>
  <c r="N53" i="4"/>
  <c r="Q53" i="4" s="1"/>
  <c r="G53" i="4"/>
  <c r="J53" i="4" s="1"/>
  <c r="N51" i="4"/>
  <c r="Q51" i="4" s="1"/>
  <c r="G51" i="4"/>
  <c r="J51" i="4" s="1"/>
  <c r="S51" i="4" s="1"/>
  <c r="N55" i="4"/>
  <c r="Q55" i="4" s="1"/>
  <c r="G55" i="4"/>
  <c r="J55" i="4" s="1"/>
  <c r="N56" i="4"/>
  <c r="Q56" i="4" s="1"/>
  <c r="G56" i="4"/>
  <c r="J56" i="4" s="1"/>
  <c r="S56" i="4" s="1"/>
  <c r="N47" i="4"/>
  <c r="Q47" i="4" s="1"/>
  <c r="G47" i="4"/>
  <c r="J47" i="4" s="1"/>
  <c r="N35" i="4"/>
  <c r="Q35" i="4" s="1"/>
  <c r="G35" i="4"/>
  <c r="J35" i="4" s="1"/>
  <c r="N37" i="4"/>
  <c r="Q37" i="4" s="1"/>
  <c r="G37" i="4"/>
  <c r="J37" i="4" s="1"/>
  <c r="N36" i="4"/>
  <c r="Q36" i="4" s="1"/>
  <c r="G36" i="4"/>
  <c r="J36" i="4" s="1"/>
  <c r="N34" i="4"/>
  <c r="Q34" i="4" s="1"/>
  <c r="G34" i="4"/>
  <c r="J34" i="4" s="1"/>
  <c r="M17" i="3"/>
  <c r="P17" i="3" s="1"/>
  <c r="M16" i="3"/>
  <c r="P16" i="3" s="1"/>
  <c r="M12" i="3"/>
  <c r="P12" i="3" s="1"/>
  <c r="M11" i="3"/>
  <c r="P11" i="3" s="1"/>
  <c r="R11" i="3" s="1"/>
  <c r="M7" i="3"/>
  <c r="P7" i="3" s="1"/>
  <c r="M8" i="3"/>
  <c r="P8" i="3" s="1"/>
  <c r="M11" i="5"/>
  <c r="P11" i="5" s="1"/>
  <c r="M10" i="5"/>
  <c r="P10" i="5" s="1"/>
  <c r="T4" i="5"/>
  <c r="W4" i="5" s="1"/>
  <c r="T5" i="5"/>
  <c r="W5" i="5" s="1"/>
  <c r="M4" i="5"/>
  <c r="P4" i="5" s="1"/>
  <c r="M5" i="5"/>
  <c r="P5" i="5" s="1"/>
  <c r="F20" i="6"/>
  <c r="I20" i="6" s="1"/>
  <c r="F19" i="6"/>
  <c r="I19" i="6" s="1"/>
  <c r="F15" i="6"/>
  <c r="I15" i="6" s="1"/>
  <c r="F11" i="6"/>
  <c r="I11" i="6" s="1"/>
  <c r="F8" i="6"/>
  <c r="I8" i="6" s="1"/>
  <c r="N26" i="4"/>
  <c r="Q26" i="4" s="1"/>
  <c r="G26" i="4"/>
  <c r="J26" i="4" s="1"/>
  <c r="N29" i="4"/>
  <c r="Q29" i="4" s="1"/>
  <c r="G29" i="4"/>
  <c r="J29" i="4" s="1"/>
  <c r="N28" i="4"/>
  <c r="Q28" i="4" s="1"/>
  <c r="G28" i="4"/>
  <c r="J28" i="4" s="1"/>
  <c r="N27" i="4"/>
  <c r="Q27" i="4" s="1"/>
  <c r="G27" i="4"/>
  <c r="J27" i="4" s="1"/>
  <c r="N7" i="4"/>
  <c r="Q7" i="4" s="1"/>
  <c r="G7" i="4"/>
  <c r="J7" i="4" s="1"/>
  <c r="N12" i="4"/>
  <c r="Q12" i="4" s="1"/>
  <c r="G12" i="4"/>
  <c r="J12" i="4" s="1"/>
  <c r="N13" i="4"/>
  <c r="Q13" i="4" s="1"/>
  <c r="G13" i="4"/>
  <c r="J13" i="4" s="1"/>
  <c r="N11" i="4"/>
  <c r="Q11" i="4" s="1"/>
  <c r="G11" i="4"/>
  <c r="J11" i="4" s="1"/>
  <c r="N10" i="4"/>
  <c r="Q10" i="4" s="1"/>
  <c r="G10" i="4"/>
  <c r="J10" i="4" s="1"/>
  <c r="N11" i="1"/>
  <c r="Q11" i="1" s="1"/>
  <c r="G11" i="1"/>
  <c r="J11" i="1" s="1"/>
  <c r="N7" i="1"/>
  <c r="Q7" i="1" s="1"/>
  <c r="S6" i="1" s="1"/>
  <c r="G7" i="1"/>
  <c r="J7" i="1" s="1"/>
  <c r="N4" i="1"/>
  <c r="G4" i="1"/>
  <c r="J4" i="1" s="1"/>
  <c r="N9" i="1"/>
  <c r="Q9" i="1" s="1"/>
  <c r="G9" i="1"/>
  <c r="J9" i="1" s="1"/>
  <c r="N12" i="1"/>
  <c r="Q12" i="1" s="1"/>
  <c r="G12" i="1"/>
  <c r="J12" i="1" s="1"/>
  <c r="N10" i="1"/>
  <c r="Q10" i="1" s="1"/>
  <c r="G10" i="1"/>
  <c r="J10" i="1" s="1"/>
  <c r="N8" i="1"/>
  <c r="Q8" i="1" s="1"/>
  <c r="G8" i="1"/>
  <c r="J8" i="1" s="1"/>
  <c r="Y4" i="5" l="1"/>
  <c r="Q4" i="1"/>
  <c r="S4" i="1" s="1"/>
  <c r="Q5" i="1"/>
  <c r="S10" i="1"/>
  <c r="S7" i="1"/>
  <c r="S19" i="1"/>
  <c r="S8" i="1"/>
  <c r="S57" i="4"/>
  <c r="S53" i="4"/>
  <c r="S55" i="4"/>
  <c r="S10" i="4"/>
  <c r="S34" i="4"/>
  <c r="S47" i="4"/>
  <c r="S7" i="4"/>
  <c r="S11" i="4"/>
  <c r="S28" i="4"/>
  <c r="S29" i="4"/>
  <c r="S37" i="4"/>
  <c r="S36" i="4"/>
  <c r="S35" i="4"/>
  <c r="S13" i="4"/>
  <c r="S26" i="4"/>
  <c r="S12" i="4"/>
  <c r="S11" i="1"/>
  <c r="S12" i="1"/>
  <c r="S27" i="4"/>
  <c r="S9" i="1"/>
  <c r="M16" i="5"/>
  <c r="P16" i="5" s="1"/>
  <c r="F16" i="5"/>
  <c r="I16" i="5" s="1"/>
  <c r="F11" i="5"/>
  <c r="I11" i="5" s="1"/>
  <c r="F10" i="5"/>
  <c r="I10" i="5" s="1"/>
  <c r="F4" i="5"/>
  <c r="I4" i="5" s="1"/>
  <c r="F5" i="5"/>
  <c r="I5" i="5" s="1"/>
  <c r="Y5" i="5" s="1"/>
  <c r="F17" i="3"/>
  <c r="I17" i="3" s="1"/>
  <c r="F16" i="3"/>
  <c r="I16" i="3" s="1"/>
  <c r="F12" i="3"/>
  <c r="I12" i="3" s="1"/>
  <c r="F11" i="3"/>
  <c r="I11" i="3" s="1"/>
  <c r="N62" i="4"/>
  <c r="Q62" i="4" s="1"/>
  <c r="G62" i="4"/>
  <c r="J62" i="4" s="1"/>
  <c r="N61" i="4"/>
  <c r="Q61" i="4" s="1"/>
  <c r="G61" i="4"/>
  <c r="J61" i="4" s="1"/>
  <c r="G20" i="4"/>
  <c r="J20" i="4" s="1"/>
  <c r="N20" i="4"/>
  <c r="Q20" i="4" s="1"/>
  <c r="G18" i="4"/>
  <c r="J18" i="4" s="1"/>
  <c r="N18" i="4"/>
  <c r="Q18" i="4" s="1"/>
  <c r="G19" i="4"/>
  <c r="J19" i="4" s="1"/>
  <c r="N19" i="4"/>
  <c r="Q19" i="4" s="1"/>
  <c r="G21" i="4"/>
  <c r="J21" i="4" s="1"/>
  <c r="N21" i="4"/>
  <c r="Q21" i="4" s="1"/>
  <c r="F7" i="3"/>
  <c r="I7" i="3" s="1"/>
  <c r="R7" i="3" s="1"/>
  <c r="N52" i="4"/>
  <c r="G52" i="4"/>
  <c r="G32" i="1"/>
  <c r="J32" i="1" s="1"/>
  <c r="N32" i="1"/>
  <c r="Q32" i="1" s="1"/>
  <c r="G21" i="1"/>
  <c r="S61" i="4" l="1"/>
  <c r="S21" i="4"/>
  <c r="S19" i="4"/>
  <c r="S62" i="4"/>
  <c r="S20" i="4"/>
  <c r="S18" i="4"/>
  <c r="S32" i="1"/>
  <c r="F8" i="3"/>
  <c r="I8" i="3" s="1"/>
  <c r="R8" i="3" s="1"/>
  <c r="G66" i="4"/>
  <c r="J66" i="4" s="1"/>
  <c r="G67" i="4"/>
  <c r="J67" i="4" s="1"/>
  <c r="N54" i="4"/>
  <c r="Q54" i="4" s="1"/>
  <c r="Q52" i="4"/>
  <c r="G54" i="4"/>
  <c r="J54" i="4" s="1"/>
  <c r="J52" i="4"/>
  <c r="N43" i="4"/>
  <c r="Q43" i="4" s="1"/>
  <c r="N45" i="4"/>
  <c r="Q45" i="4" s="1"/>
  <c r="N44" i="4"/>
  <c r="Q44" i="4" s="1"/>
  <c r="N42" i="4"/>
  <c r="Q42" i="4" s="1"/>
  <c r="N46" i="4"/>
  <c r="Q46" i="4" s="1"/>
  <c r="G43" i="4"/>
  <c r="J43" i="4" s="1"/>
  <c r="G45" i="4"/>
  <c r="J45" i="4" s="1"/>
  <c r="G44" i="4"/>
  <c r="J44" i="4" s="1"/>
  <c r="G42" i="4"/>
  <c r="J42" i="4" s="1"/>
  <c r="G46" i="4"/>
  <c r="J46" i="4" s="1"/>
  <c r="N22" i="4"/>
  <c r="Q22" i="4" s="1"/>
  <c r="G22" i="4"/>
  <c r="J22" i="4" s="1"/>
  <c r="N38" i="1"/>
  <c r="Q38" i="1" s="1"/>
  <c r="G38" i="1"/>
  <c r="J38" i="1" s="1"/>
  <c r="N29" i="1"/>
  <c r="Q29" i="1" s="1"/>
  <c r="N33" i="1"/>
  <c r="Q33" i="1" s="1"/>
  <c r="N30" i="1"/>
  <c r="Q30" i="1" s="1"/>
  <c r="N31" i="1"/>
  <c r="Q31" i="1" s="1"/>
  <c r="N34" i="1"/>
  <c r="Q34" i="1" s="1"/>
  <c r="G29" i="1"/>
  <c r="J29" i="1" s="1"/>
  <c r="G33" i="1"/>
  <c r="J33" i="1" s="1"/>
  <c r="G30" i="1"/>
  <c r="G31" i="1"/>
  <c r="J31" i="1" s="1"/>
  <c r="G34" i="1"/>
  <c r="J34" i="1" s="1"/>
  <c r="N25" i="1"/>
  <c r="Q25" i="1" s="1"/>
  <c r="N24" i="1"/>
  <c r="Q24" i="1" s="1"/>
  <c r="N18" i="1"/>
  <c r="Q18" i="1" s="1"/>
  <c r="N17" i="1"/>
  <c r="Q17" i="1" s="1"/>
  <c r="N22" i="1"/>
  <c r="Q22" i="1" s="1"/>
  <c r="N20" i="1"/>
  <c r="Q20" i="1" s="1"/>
  <c r="N21" i="1"/>
  <c r="Q21" i="1" s="1"/>
  <c r="G25" i="1"/>
  <c r="J25" i="1" s="1"/>
  <c r="G24" i="1"/>
  <c r="J24" i="1" s="1"/>
  <c r="G18" i="1"/>
  <c r="J18" i="1" s="1"/>
  <c r="G17" i="1"/>
  <c r="J17" i="1" s="1"/>
  <c r="G22" i="1"/>
  <c r="J22" i="1" s="1"/>
  <c r="G20" i="1"/>
  <c r="J20" i="1" s="1"/>
  <c r="J21" i="1"/>
  <c r="S54" i="4" l="1"/>
  <c r="S52" i="4"/>
  <c r="S20" i="1"/>
  <c r="S24" i="1"/>
  <c r="S33" i="1"/>
  <c r="J30" i="1"/>
  <c r="S30" i="1" s="1"/>
  <c r="S31" i="1"/>
  <c r="S29" i="1"/>
  <c r="S17" i="1"/>
  <c r="S25" i="1"/>
  <c r="S42" i="4"/>
  <c r="S22" i="1"/>
  <c r="S18" i="1"/>
  <c r="S22" i="4"/>
  <c r="S38" i="1"/>
  <c r="S44" i="4"/>
  <c r="S46" i="4"/>
  <c r="S43" i="4"/>
  <c r="S45" i="4"/>
  <c r="S21" i="1"/>
  <c r="S34" i="1"/>
</calcChain>
</file>

<file path=xl/sharedStrings.xml><?xml version="1.0" encoding="utf-8"?>
<sst xmlns="http://schemas.openxmlformats.org/spreadsheetml/2006/main" count="558" uniqueCount="145">
  <si>
    <t>N°</t>
  </si>
  <si>
    <t>Club</t>
  </si>
  <si>
    <t>Exé</t>
  </si>
  <si>
    <t>Total ML</t>
  </si>
  <si>
    <t>TOTAL</t>
  </si>
  <si>
    <r>
      <t>Clas</t>
    </r>
    <r>
      <rPr>
        <vertAlign val="superscript"/>
        <sz val="10"/>
        <rFont val="Arial"/>
        <family val="2"/>
      </rPr>
      <t>t</t>
    </r>
  </si>
  <si>
    <t>Pén</t>
  </si>
  <si>
    <t>Total Corde</t>
  </si>
  <si>
    <t>NOM Prénom</t>
  </si>
  <si>
    <t>Total Massues</t>
  </si>
  <si>
    <t>Total Ruban</t>
  </si>
  <si>
    <t>Total</t>
  </si>
  <si>
    <t>J2</t>
  </si>
  <si>
    <t>A2</t>
  </si>
  <si>
    <r>
      <t>Clas</t>
    </r>
    <r>
      <rPr>
        <vertAlign val="superscript"/>
        <sz val="9"/>
        <rFont val="Arial"/>
        <family val="2"/>
      </rPr>
      <t>t</t>
    </r>
  </si>
  <si>
    <t>A</t>
  </si>
  <si>
    <t>J1</t>
  </si>
  <si>
    <t>Total engin</t>
  </si>
  <si>
    <t>Clt</t>
  </si>
  <si>
    <t>Total Cerceau</t>
  </si>
  <si>
    <t>J3</t>
  </si>
  <si>
    <t>A3</t>
  </si>
  <si>
    <t>A1</t>
  </si>
  <si>
    <t>A +</t>
  </si>
  <si>
    <r>
      <t>Clas</t>
    </r>
    <r>
      <rPr>
        <vertAlign val="superscript"/>
        <sz val="8"/>
        <rFont val="Arial"/>
        <family val="2"/>
      </rPr>
      <t>t</t>
    </r>
  </si>
  <si>
    <t>Da</t>
  </si>
  <si>
    <t>Db</t>
  </si>
  <si>
    <t>Total Ballon</t>
  </si>
  <si>
    <t>Total D</t>
  </si>
  <si>
    <t>ENSEMBLES JEUNESSES</t>
  </si>
  <si>
    <t>Cerceaux</t>
  </si>
  <si>
    <t>ENSEMBLES AÎNÉES</t>
  </si>
  <si>
    <t>PALMARÈS INDIVIDUELLES AÎNÉES</t>
  </si>
  <si>
    <t>PALMARÈS INDIVIDUELLES JEUNESSES</t>
  </si>
  <si>
    <t>A National</t>
  </si>
  <si>
    <t>Ballons</t>
  </si>
  <si>
    <t>2 Rubans/3 Massues</t>
  </si>
  <si>
    <t xml:space="preserve">PALMARÈS ENSEMBLES </t>
  </si>
  <si>
    <t>J3 2009/2010</t>
  </si>
  <si>
    <t>J3 2007/2008</t>
  </si>
  <si>
    <t>ENSEMBLE 1 VAILLANTES</t>
  </si>
  <si>
    <t>ENSEMBLE 1 BMR</t>
  </si>
  <si>
    <t>ENSEMBLE 1 VAILLANTE</t>
  </si>
  <si>
    <t>BMR</t>
  </si>
  <si>
    <t>Elgharfaoui Inas</t>
  </si>
  <si>
    <t>Macieira Jade</t>
  </si>
  <si>
    <t>Carlier Vilolette</t>
  </si>
  <si>
    <t>Krantz Nala</t>
  </si>
  <si>
    <t>Lou Fouchet</t>
  </si>
  <si>
    <t>Elgharfaoui Nadin</t>
  </si>
  <si>
    <t>ARD</t>
  </si>
  <si>
    <t>Vaillantes</t>
  </si>
  <si>
    <t>Loisy</t>
  </si>
  <si>
    <t>Louis Mondesir Eynola</t>
  </si>
  <si>
    <t>Tricoire Alicia</t>
  </si>
  <si>
    <t>Bataillon Eglantine</t>
  </si>
  <si>
    <t>Delflandre Nina</t>
  </si>
  <si>
    <t>Giancola Lalie</t>
  </si>
  <si>
    <t>Hemard Cornu Abby</t>
  </si>
  <si>
    <t>Lalbatry Ambre</t>
  </si>
  <si>
    <t>Lefevre Louise</t>
  </si>
  <si>
    <t>Rebouillat romane</t>
  </si>
  <si>
    <t>Sirot Emmy</t>
  </si>
  <si>
    <t>Denizart Lilou</t>
  </si>
  <si>
    <t>Espérance</t>
  </si>
  <si>
    <t>Dauchelle Maelys</t>
  </si>
  <si>
    <t>Lynch Ashling</t>
  </si>
  <si>
    <t>vartanian Stella</t>
  </si>
  <si>
    <t>Vilette Eloa</t>
  </si>
  <si>
    <t>Grivot lucile</t>
  </si>
  <si>
    <t>Moreira Rodrigez Louna</t>
  </si>
  <si>
    <t>Leroy Ambre</t>
  </si>
  <si>
    <t>A3 C</t>
  </si>
  <si>
    <t>Louvrier Ambre</t>
  </si>
  <si>
    <t>Mangin Tiffany</t>
  </si>
  <si>
    <t>Massonet Solange</t>
  </si>
  <si>
    <t>Lefevre Ines</t>
  </si>
  <si>
    <t>Bediot carla</t>
  </si>
  <si>
    <t>Ebner lola</t>
  </si>
  <si>
    <t>Gregory Chloe</t>
  </si>
  <si>
    <t>Soares Lilou</t>
  </si>
  <si>
    <t>Vaillante</t>
  </si>
  <si>
    <t>A3 JS</t>
  </si>
  <si>
    <t>Jadin  Juliette</t>
  </si>
  <si>
    <t>P1</t>
  </si>
  <si>
    <t>P2</t>
  </si>
  <si>
    <t>4cordes</t>
  </si>
  <si>
    <t>L: 2Cordes/3cerceaux</t>
  </si>
  <si>
    <t>C:5rubans</t>
  </si>
  <si>
    <t>2CERCEAUX/3RUBANS</t>
  </si>
  <si>
    <t>Gravier Lucie</t>
  </si>
  <si>
    <t>Mathuis Lexane</t>
  </si>
  <si>
    <t>Jardret Elodie</t>
  </si>
  <si>
    <t>Rigout Lina</t>
  </si>
  <si>
    <t xml:space="preserve">ARD </t>
  </si>
  <si>
    <t>A2 C</t>
  </si>
  <si>
    <t>Lebrun Loriane</t>
  </si>
  <si>
    <t>Bocker Thais</t>
  </si>
  <si>
    <t>Core-bellaire Jeanne</t>
  </si>
  <si>
    <t>Lecomte Marie</t>
  </si>
  <si>
    <t>A2 J</t>
  </si>
  <si>
    <t>Degauchy Carla</t>
  </si>
  <si>
    <t>Brivois Nina</t>
  </si>
  <si>
    <t>Dheurle Cléo</t>
  </si>
  <si>
    <t>Humbert Mathilde</t>
  </si>
  <si>
    <t>A2 S</t>
  </si>
  <si>
    <t>Cade Noémie</t>
  </si>
  <si>
    <t>Lecarpentier Amélie</t>
  </si>
  <si>
    <t>Lecarpentier Cyrielle</t>
  </si>
  <si>
    <t>Leroy Florine</t>
  </si>
  <si>
    <t>Blanckart Alisson</t>
  </si>
  <si>
    <t>Soares Ilona</t>
  </si>
  <si>
    <t>vaillantes</t>
  </si>
  <si>
    <t>Druelle Mélanie</t>
  </si>
  <si>
    <t>Moska Romane</t>
  </si>
  <si>
    <t>Turcas Julie</t>
  </si>
  <si>
    <t>Labidi Marie-sarah</t>
  </si>
  <si>
    <t>Vorobieva Héléna</t>
  </si>
  <si>
    <t>Sirot Charlotte</t>
  </si>
  <si>
    <t>Mangot Luana</t>
  </si>
  <si>
    <t>SGS</t>
  </si>
  <si>
    <t>Barège Lilou</t>
  </si>
  <si>
    <t>Druelle Alice</t>
  </si>
  <si>
    <t>Cordin Aude</t>
  </si>
  <si>
    <t>Delfino Marie</t>
  </si>
  <si>
    <t>Gaverini Vanessa</t>
  </si>
  <si>
    <t xml:space="preserve">Duo 1 Espérance (Juline Phelizon; Agathe Collin) </t>
  </si>
  <si>
    <t>Duo 1 Vaillantes (Nina deflandre; Abby Hémard Cornu)</t>
  </si>
  <si>
    <t>Duo 2 Vaillantes(Lalie giancola; louise lefevre)</t>
  </si>
  <si>
    <t>Duo 3 vaillantes (Guillia Guyot; Ambre Lalbatry)</t>
  </si>
  <si>
    <t>Duo 4 Vaillantes (Romane rebouillat; Emmie Sirot)</t>
  </si>
  <si>
    <t>Duo 1 loisy (Nala Krantz, Lou Fouchet)</t>
  </si>
  <si>
    <t>Cerceaux/massues</t>
  </si>
  <si>
    <t>Duo1 espérance (Thais Bocker; Jeanne core-bellaire)</t>
  </si>
  <si>
    <t>rubans</t>
  </si>
  <si>
    <t>Duo 1 Espérance (Lexane Mathius, Ines Lefevre)</t>
  </si>
  <si>
    <t>Duo 1 Vaillantes (Carla Bediot, Chloé Grégory)</t>
  </si>
  <si>
    <t>Duo 2 Vaillantes (Lola Ebner, Elodie Jardret)</t>
  </si>
  <si>
    <t>Duo 1 Loisy (Lilou Soartes, Lyna Rigou)</t>
  </si>
  <si>
    <t>Ensemble 1 Vaillantes</t>
  </si>
  <si>
    <t>Ensemble 2 Vaillantes</t>
  </si>
  <si>
    <t>Ensemble 1 BMR</t>
  </si>
  <si>
    <t>Ensemble 2 BMR</t>
  </si>
  <si>
    <t>forfait</t>
  </si>
  <si>
    <t>Hugot Guillia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</si>
</sst>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vertAlign val="superscript"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4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/>
    <xf numFmtId="0" fontId="2" fillId="0" borderId="6" xfId="0" applyFont="1" applyBorder="1" applyAlignment="1">
      <alignment horizontal="center" vertical="center"/>
    </xf>
    <xf numFmtId="0" fontId="11" fillId="0" borderId="0" xfId="0" applyFont="1"/>
    <xf numFmtId="0" fontId="6" fillId="0" borderId="0" xfId="0" applyFont="1" applyBorder="1"/>
    <xf numFmtId="0" fontId="11" fillId="0" borderId="0" xfId="0" applyFont="1" applyBorder="1"/>
    <xf numFmtId="0" fontId="6" fillId="0" borderId="1" xfId="0" applyFont="1" applyBorder="1"/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10" fillId="0" borderId="8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vertical="center"/>
    </xf>
    <xf numFmtId="2" fontId="10" fillId="0" borderId="7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vertical="center"/>
    </xf>
    <xf numFmtId="2" fontId="8" fillId="0" borderId="12" xfId="0" applyNumberFormat="1" applyFont="1" applyBorder="1" applyAlignment="1">
      <alignment vertical="center"/>
    </xf>
    <xf numFmtId="2" fontId="8" fillId="0" borderId="13" xfId="0" applyNumberFormat="1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10" fillId="0" borderId="14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vertical="center"/>
    </xf>
    <xf numFmtId="2" fontId="10" fillId="0" borderId="5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2" fontId="10" fillId="0" borderId="0" xfId="0" applyNumberFormat="1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 wrapText="1"/>
    </xf>
    <xf numFmtId="2" fontId="0" fillId="0" borderId="0" xfId="0" applyNumberFormat="1" applyBorder="1"/>
    <xf numFmtId="0" fontId="9" fillId="0" borderId="6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2" fontId="6" fillId="0" borderId="0" xfId="0" applyNumberFormat="1" applyFont="1" applyBorder="1"/>
    <xf numFmtId="2" fontId="10" fillId="0" borderId="9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 wrapText="1"/>
    </xf>
    <xf numFmtId="2" fontId="10" fillId="0" borderId="10" xfId="0" applyNumberFormat="1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2" fontId="10" fillId="0" borderId="10" xfId="0" applyNumberFormat="1" applyFont="1" applyBorder="1" applyAlignment="1">
      <alignment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2" fontId="10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0" fillId="0" borderId="1" xfId="0" applyBorder="1"/>
    <xf numFmtId="2" fontId="10" fillId="0" borderId="21" xfId="0" applyNumberFormat="1" applyFont="1" applyBorder="1" applyAlignment="1">
      <alignment horizontal="center" vertical="center" wrapText="1"/>
    </xf>
    <xf numFmtId="2" fontId="10" fillId="0" borderId="18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vertical="center"/>
    </xf>
    <xf numFmtId="2" fontId="10" fillId="0" borderId="20" xfId="0" applyNumberFormat="1" applyFont="1" applyBorder="1" applyAlignment="1">
      <alignment horizontal="center" vertical="center" wrapText="1"/>
    </xf>
    <xf numFmtId="2" fontId="6" fillId="0" borderId="8" xfId="0" applyNumberFormat="1" applyFont="1" applyBorder="1"/>
    <xf numFmtId="0" fontId="14" fillId="0" borderId="1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2" fontId="8" fillId="0" borderId="0" xfId="0" applyNumberFormat="1" applyFont="1" applyBorder="1" applyAlignment="1">
      <alignment horizontal="right" vertical="center"/>
    </xf>
    <xf numFmtId="2" fontId="8" fillId="0" borderId="0" xfId="0" applyNumberFormat="1" applyFont="1" applyBorder="1"/>
    <xf numFmtId="0" fontId="6" fillId="0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2" fontId="10" fillId="0" borderId="0" xfId="0" applyNumberFormat="1" applyFont="1" applyBorder="1"/>
    <xf numFmtId="2" fontId="8" fillId="0" borderId="11" xfId="0" applyNumberFormat="1" applyFont="1" applyBorder="1" applyAlignment="1">
      <alignment vertical="center"/>
    </xf>
    <xf numFmtId="0" fontId="13" fillId="0" borderId="0" xfId="0" applyFont="1" applyBorder="1"/>
    <xf numFmtId="0" fontId="8" fillId="0" borderId="6" xfId="0" applyFont="1" applyFill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5" fillId="0" borderId="0" xfId="0" applyFont="1"/>
    <xf numFmtId="0" fontId="7" fillId="0" borderId="0" xfId="0" applyFont="1" applyBorder="1" applyAlignment="1">
      <alignment horizontal="center"/>
    </xf>
    <xf numFmtId="0" fontId="16" fillId="0" borderId="5" xfId="0" applyFont="1" applyBorder="1" applyAlignment="1">
      <alignment vertical="center"/>
    </xf>
    <xf numFmtId="0" fontId="18" fillId="0" borderId="0" xfId="0" applyFont="1" applyBorder="1"/>
    <xf numFmtId="0" fontId="4" fillId="0" borderId="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6" fillId="0" borderId="10" xfId="0" applyFont="1" applyBorder="1"/>
    <xf numFmtId="0" fontId="6" fillId="0" borderId="8" xfId="0" applyFont="1" applyFill="1" applyBorder="1" applyAlignment="1">
      <alignment horizontal="center"/>
    </xf>
    <xf numFmtId="0" fontId="20" fillId="0" borderId="1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center" wrapText="1"/>
    </xf>
    <xf numFmtId="0" fontId="10" fillId="0" borderId="10" xfId="0" applyFont="1" applyFill="1" applyBorder="1"/>
    <xf numFmtId="0" fontId="10" fillId="0" borderId="8" xfId="0" applyFont="1" applyFill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vertical="center"/>
    </xf>
    <xf numFmtId="0" fontId="13" fillId="0" borderId="1" xfId="0" applyFont="1" applyBorder="1"/>
    <xf numFmtId="0" fontId="6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top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6" fillId="0" borderId="8" xfId="0" applyNumberFormat="1" applyFont="1" applyBorder="1" applyAlignment="1">
      <alignment vertical="center"/>
    </xf>
    <xf numFmtId="0" fontId="19" fillId="0" borderId="0" xfId="0" applyFont="1" applyAlignment="1">
      <alignment horizontal="center"/>
    </xf>
    <xf numFmtId="2" fontId="0" fillId="0" borderId="0" xfId="0" applyNumberFormat="1"/>
    <xf numFmtId="2" fontId="10" fillId="0" borderId="0" xfId="0" applyNumberFormat="1" applyFont="1"/>
    <xf numFmtId="0" fontId="0" fillId="2" borderId="1" xfId="0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6" fillId="2" borderId="9" xfId="0" applyFont="1" applyFill="1" applyBorder="1"/>
    <xf numFmtId="0" fontId="20" fillId="2" borderId="1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 vertical="center"/>
    </xf>
    <xf numFmtId="2" fontId="10" fillId="2" borderId="10" xfId="0" applyNumberFormat="1" applyFont="1" applyFill="1" applyBorder="1" applyAlignment="1">
      <alignment horizontal="center" vertical="center"/>
    </xf>
    <xf numFmtId="2" fontId="8" fillId="2" borderId="13" xfId="0" applyNumberFormat="1" applyFont="1" applyFill="1" applyBorder="1" applyAlignment="1">
      <alignment horizontal="right" vertical="center"/>
    </xf>
    <xf numFmtId="0" fontId="6" fillId="2" borderId="10" xfId="0" applyFont="1" applyFill="1" applyBorder="1"/>
    <xf numFmtId="0" fontId="6" fillId="2" borderId="8" xfId="0" applyFont="1" applyFill="1" applyBorder="1" applyAlignment="1">
      <alignment horizontal="center"/>
    </xf>
    <xf numFmtId="0" fontId="0" fillId="2" borderId="5" xfId="0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2" fontId="10" fillId="2" borderId="8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2" fontId="8" fillId="2" borderId="13" xfId="0" applyNumberFormat="1" applyFont="1" applyFill="1" applyBorder="1" applyAlignment="1">
      <alignment horizontal="center" vertical="center" wrapText="1"/>
    </xf>
    <xf numFmtId="2" fontId="8" fillId="2" borderId="15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vertical="top" wrapText="1"/>
    </xf>
    <xf numFmtId="0" fontId="20" fillId="2" borderId="1" xfId="0" applyFont="1" applyFill="1" applyBorder="1" applyAlignment="1">
      <alignment horizontal="center" vertical="top" wrapText="1"/>
    </xf>
    <xf numFmtId="2" fontId="10" fillId="2" borderId="3" xfId="0" applyNumberFormat="1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2" fontId="10" fillId="2" borderId="9" xfId="0" applyNumberFormat="1" applyFont="1" applyFill="1" applyBorder="1" applyAlignment="1">
      <alignment horizontal="center" vertical="center"/>
    </xf>
    <xf numFmtId="2" fontId="10" fillId="2" borderId="18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center" vertical="center" wrapText="1"/>
    </xf>
    <xf numFmtId="2" fontId="8" fillId="2" borderId="8" xfId="0" applyNumberFormat="1" applyFont="1" applyFill="1" applyBorder="1"/>
    <xf numFmtId="2" fontId="10" fillId="2" borderId="8" xfId="0" applyNumberFormat="1" applyFont="1" applyFill="1" applyBorder="1" applyAlignment="1">
      <alignment horizontal="center" vertical="center"/>
    </xf>
    <xf numFmtId="2" fontId="10" fillId="2" borderId="14" xfId="0" applyNumberFormat="1" applyFont="1" applyFill="1" applyBorder="1" applyAlignment="1">
      <alignment horizontal="center" vertical="center"/>
    </xf>
    <xf numFmtId="2" fontId="10" fillId="2" borderId="5" xfId="0" applyNumberFormat="1" applyFont="1" applyFill="1" applyBorder="1" applyAlignment="1">
      <alignment horizontal="center" vertical="center"/>
    </xf>
    <xf numFmtId="2" fontId="10" fillId="2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/>
    <xf numFmtId="2" fontId="10" fillId="2" borderId="16" xfId="0" applyNumberFormat="1" applyFont="1" applyFill="1" applyBorder="1" applyAlignment="1">
      <alignment horizontal="center" vertical="center" wrapText="1"/>
    </xf>
    <xf numFmtId="2" fontId="10" fillId="2" borderId="9" xfId="0" applyNumberFormat="1" applyFont="1" applyFill="1" applyBorder="1" applyAlignment="1">
      <alignment horizontal="center" vertical="center" wrapText="1"/>
    </xf>
    <xf numFmtId="2" fontId="10" fillId="2" borderId="7" xfId="0" applyNumberFormat="1" applyFont="1" applyFill="1" applyBorder="1"/>
    <xf numFmtId="2" fontId="10" fillId="2" borderId="9" xfId="0" applyNumberFormat="1" applyFont="1" applyFill="1" applyBorder="1"/>
    <xf numFmtId="2" fontId="8" fillId="2" borderId="1" xfId="0" applyNumberFormat="1" applyFont="1" applyFill="1" applyBorder="1"/>
    <xf numFmtId="2" fontId="10" fillId="2" borderId="2" xfId="0" applyNumberFormat="1" applyFont="1" applyFill="1" applyBorder="1"/>
    <xf numFmtId="2" fontId="10" fillId="2" borderId="24" xfId="0" applyNumberFormat="1" applyFont="1" applyFill="1" applyBorder="1" applyAlignment="1">
      <alignment horizontal="center" vertical="center" wrapText="1"/>
    </xf>
    <xf numFmtId="2" fontId="10" fillId="2" borderId="24" xfId="0" applyNumberFormat="1" applyFont="1" applyFill="1" applyBorder="1"/>
    <xf numFmtId="0" fontId="10" fillId="2" borderId="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0" xfId="0" applyFont="1" applyFill="1" applyBorder="1"/>
    <xf numFmtId="0" fontId="15" fillId="2" borderId="0" xfId="0" applyFont="1" applyFill="1"/>
    <xf numFmtId="0" fontId="18" fillId="2" borderId="0" xfId="0" applyFont="1" applyFill="1" applyBorder="1"/>
    <xf numFmtId="0" fontId="0" fillId="2" borderId="0" xfId="0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4" fillId="2" borderId="8" xfId="0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2" fontId="6" fillId="2" borderId="8" xfId="0" applyNumberFormat="1" applyFont="1" applyFill="1" applyBorder="1"/>
    <xf numFmtId="0" fontId="0" fillId="2" borderId="1" xfId="0" applyFill="1" applyBorder="1"/>
    <xf numFmtId="0" fontId="10" fillId="2" borderId="23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2" fontId="6" fillId="2" borderId="8" xfId="0" applyNumberFormat="1" applyFont="1" applyFill="1" applyBorder="1" applyAlignment="1">
      <alignment vertical="center"/>
    </xf>
    <xf numFmtId="0" fontId="6" fillId="2" borderId="1" xfId="0" applyFont="1" applyFill="1" applyBorder="1"/>
    <xf numFmtId="0" fontId="15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0" fillId="2" borderId="10" xfId="0" applyFont="1" applyFill="1" applyBorder="1"/>
    <xf numFmtId="0" fontId="10" fillId="2" borderId="8" xfId="0" applyFont="1" applyFill="1" applyBorder="1" applyAlignment="1">
      <alignment horizontal="center"/>
    </xf>
    <xf numFmtId="2" fontId="10" fillId="2" borderId="10" xfId="0" applyNumberFormat="1" applyFont="1" applyFill="1" applyBorder="1"/>
    <xf numFmtId="2" fontId="8" fillId="2" borderId="25" xfId="0" applyNumberFormat="1" applyFont="1" applyFill="1" applyBorder="1"/>
    <xf numFmtId="2" fontId="10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zoomScale="120" zoomScaleNormal="120" workbookViewId="0">
      <selection activeCell="W11" sqref="W11"/>
    </sheetView>
  </sheetViews>
  <sheetFormatPr baseColWidth="10" defaultRowHeight="12.75" x14ac:dyDescent="0.2"/>
  <cols>
    <col min="1" max="1" width="4.42578125" customWidth="1"/>
    <col min="2" max="2" width="3.85546875" customWidth="1"/>
    <col min="3" max="3" width="24.42578125" customWidth="1"/>
    <col min="4" max="4" width="18.7109375" customWidth="1"/>
    <col min="5" max="9" width="5.42578125" customWidth="1"/>
    <col min="10" max="10" width="8.28515625" customWidth="1"/>
    <col min="11" max="11" width="5.5703125" customWidth="1"/>
    <col min="12" max="14" width="5.7109375" customWidth="1"/>
    <col min="15" max="15" width="5" customWidth="1"/>
    <col min="16" max="16" width="5.42578125" customWidth="1"/>
    <col min="17" max="17" width="8.5703125" customWidth="1"/>
    <col min="18" max="18" width="5.140625" customWidth="1"/>
    <col min="19" max="19" width="7.140625" customWidth="1"/>
    <col min="20" max="20" width="5" customWidth="1"/>
    <col min="21" max="21" width="6.140625" customWidth="1"/>
    <col min="22" max="22" width="7" customWidth="1"/>
  </cols>
  <sheetData>
    <row r="1" spans="1:22" ht="33" customHeight="1" x14ac:dyDescent="0.35">
      <c r="A1" s="203" t="s">
        <v>33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</row>
    <row r="2" spans="1:22" ht="21" customHeight="1" thickBot="1" x14ac:dyDescent="0.35">
      <c r="A2" s="204" t="s">
        <v>38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</row>
    <row r="3" spans="1:22" ht="27" customHeight="1" thickTop="1" x14ac:dyDescent="0.2">
      <c r="A3" s="147" t="s">
        <v>14</v>
      </c>
      <c r="B3" s="141" t="s">
        <v>0</v>
      </c>
      <c r="C3" s="148" t="s">
        <v>8</v>
      </c>
      <c r="D3" s="149" t="s">
        <v>1</v>
      </c>
      <c r="E3" s="119" t="s">
        <v>25</v>
      </c>
      <c r="F3" s="119" t="s">
        <v>26</v>
      </c>
      <c r="G3" s="120" t="s">
        <v>28</v>
      </c>
      <c r="H3" s="121" t="s">
        <v>15</v>
      </c>
      <c r="I3" s="122" t="s">
        <v>2</v>
      </c>
      <c r="J3" s="150" t="s">
        <v>7</v>
      </c>
      <c r="K3" s="151" t="s">
        <v>6</v>
      </c>
      <c r="L3" s="119" t="s">
        <v>25</v>
      </c>
      <c r="M3" s="119" t="s">
        <v>26</v>
      </c>
      <c r="N3" s="120" t="s">
        <v>28</v>
      </c>
      <c r="O3" s="121" t="s">
        <v>15</v>
      </c>
      <c r="P3" s="122" t="s">
        <v>2</v>
      </c>
      <c r="Q3" s="150" t="s">
        <v>3</v>
      </c>
      <c r="R3" s="124" t="s">
        <v>6</v>
      </c>
      <c r="S3" s="152" t="s">
        <v>4</v>
      </c>
    </row>
    <row r="4" spans="1:22" s="11" customFormat="1" ht="14.1" customHeight="1" x14ac:dyDescent="0.2">
      <c r="A4" s="125">
        <v>1</v>
      </c>
      <c r="B4" s="132">
        <v>5</v>
      </c>
      <c r="C4" s="153" t="s">
        <v>144</v>
      </c>
      <c r="D4" s="154" t="s">
        <v>51</v>
      </c>
      <c r="E4" s="155">
        <v>1.45</v>
      </c>
      <c r="F4" s="155">
        <v>2.4500000000000002</v>
      </c>
      <c r="G4" s="155">
        <f>SUM(E4:F4)</f>
        <v>3.9000000000000004</v>
      </c>
      <c r="H4" s="156">
        <v>6.2</v>
      </c>
      <c r="I4" s="157">
        <v>6</v>
      </c>
      <c r="J4" s="146">
        <f>SUM(G4:I4)-K4</f>
        <v>16.100000000000001</v>
      </c>
      <c r="K4" s="158">
        <v>0</v>
      </c>
      <c r="L4" s="155"/>
      <c r="M4" s="155"/>
      <c r="N4" s="155">
        <f>SUM(L4:M4)</f>
        <v>0</v>
      </c>
      <c r="O4" s="156"/>
      <c r="P4" s="157"/>
      <c r="Q4" s="159">
        <f>SUM(N4:P4)-R4</f>
        <v>0</v>
      </c>
      <c r="R4" s="160"/>
      <c r="S4" s="161">
        <f>SUM(J4,Q4)</f>
        <v>16.100000000000001</v>
      </c>
    </row>
    <row r="5" spans="1:22" s="11" customFormat="1" ht="14.1" customHeight="1" x14ac:dyDescent="0.2">
      <c r="A5" s="125">
        <v>2</v>
      </c>
      <c r="B5" s="132">
        <v>21</v>
      </c>
      <c r="C5" s="153" t="s">
        <v>62</v>
      </c>
      <c r="D5" s="154" t="s">
        <v>51</v>
      </c>
      <c r="E5" s="162">
        <v>0.35</v>
      </c>
      <c r="F5" s="162">
        <v>2.4</v>
      </c>
      <c r="G5" s="155">
        <f>SUM(E5:F5)</f>
        <v>2.75</v>
      </c>
      <c r="H5" s="129">
        <v>5.77</v>
      </c>
      <c r="I5" s="130">
        <v>5.67</v>
      </c>
      <c r="J5" s="146">
        <f>SUM(G5:I5)-K5</f>
        <v>14.19</v>
      </c>
      <c r="K5" s="158">
        <v>0</v>
      </c>
      <c r="L5" s="162"/>
      <c r="M5" s="162"/>
      <c r="N5" s="155">
        <f>SUM(L5:M5)</f>
        <v>0</v>
      </c>
      <c r="O5" s="129"/>
      <c r="P5" s="130"/>
      <c r="Q5" s="159">
        <f>SUM(N4:P4)-R4</f>
        <v>0</v>
      </c>
      <c r="R5" s="160"/>
      <c r="S5" s="161">
        <f>SUM(J5,Q6)</f>
        <v>14.19</v>
      </c>
    </row>
    <row r="6" spans="1:22" s="11" customFormat="1" ht="14.1" customHeight="1" x14ac:dyDescent="0.2">
      <c r="A6" s="125">
        <v>3</v>
      </c>
      <c r="B6" s="132">
        <v>7</v>
      </c>
      <c r="C6" s="153" t="s">
        <v>48</v>
      </c>
      <c r="D6" s="154" t="s">
        <v>52</v>
      </c>
      <c r="E6" s="163">
        <v>1.3</v>
      </c>
      <c r="F6" s="163">
        <v>3</v>
      </c>
      <c r="G6" s="155">
        <f>SUM(E6:F6)</f>
        <v>4.3</v>
      </c>
      <c r="H6" s="164">
        <v>4.2699999999999996</v>
      </c>
      <c r="I6" s="165">
        <v>5.6</v>
      </c>
      <c r="J6" s="146">
        <f>SUM(G6:I6)-K6</f>
        <v>14.17</v>
      </c>
      <c r="K6" s="158">
        <v>0</v>
      </c>
      <c r="L6" s="162"/>
      <c r="M6" s="162"/>
      <c r="N6" s="155">
        <f>SUM(L6:M6)</f>
        <v>0</v>
      </c>
      <c r="O6" s="129"/>
      <c r="P6" s="130"/>
      <c r="Q6" s="159">
        <f>SUM(N6:P6)-R6</f>
        <v>0</v>
      </c>
      <c r="R6" s="160"/>
      <c r="S6" s="161">
        <f>SUM(J6,Q7)</f>
        <v>14.17</v>
      </c>
      <c r="T6"/>
      <c r="U6"/>
      <c r="V6"/>
    </row>
    <row r="7" spans="1:22" ht="14.1" customHeight="1" x14ac:dyDescent="0.2">
      <c r="A7" s="125">
        <v>4</v>
      </c>
      <c r="B7" s="132">
        <v>6</v>
      </c>
      <c r="C7" s="153" t="s">
        <v>47</v>
      </c>
      <c r="D7" s="154" t="s">
        <v>52</v>
      </c>
      <c r="E7" s="163">
        <v>0.65</v>
      </c>
      <c r="F7" s="163">
        <v>1.9</v>
      </c>
      <c r="G7" s="155">
        <f>SUM(E7:F7)</f>
        <v>2.5499999999999998</v>
      </c>
      <c r="H7" s="164">
        <v>5.93</v>
      </c>
      <c r="I7" s="165">
        <v>5.27</v>
      </c>
      <c r="J7" s="146">
        <f>SUM(G7:I7)-K7</f>
        <v>13.75</v>
      </c>
      <c r="K7" s="158">
        <v>0</v>
      </c>
      <c r="L7" s="162"/>
      <c r="M7" s="162"/>
      <c r="N7" s="155">
        <f>SUM(L7:M7)</f>
        <v>0</v>
      </c>
      <c r="O7" s="129"/>
      <c r="P7" s="130"/>
      <c r="Q7" s="159">
        <f>SUM(N7:P7)-R7</f>
        <v>0</v>
      </c>
      <c r="R7" s="160"/>
      <c r="S7" s="161">
        <f>SUM(J7,Q7)</f>
        <v>13.75</v>
      </c>
      <c r="T7" s="11"/>
      <c r="U7" s="11"/>
      <c r="V7" s="11"/>
    </row>
    <row r="8" spans="1:22" ht="14.1" customHeight="1" x14ac:dyDescent="0.2">
      <c r="A8" s="125">
        <v>5</v>
      </c>
      <c r="B8" s="132">
        <v>1</v>
      </c>
      <c r="C8" s="153" t="s">
        <v>63</v>
      </c>
      <c r="D8" s="154" t="s">
        <v>43</v>
      </c>
      <c r="E8" s="163">
        <v>1.3</v>
      </c>
      <c r="F8" s="163">
        <v>2.0499999999999998</v>
      </c>
      <c r="G8" s="155">
        <f>SUM(E8:F8)</f>
        <v>3.3499999999999996</v>
      </c>
      <c r="H8" s="164">
        <v>5.77</v>
      </c>
      <c r="I8" s="165">
        <v>4.4000000000000004</v>
      </c>
      <c r="J8" s="146">
        <f>SUM(G8:I8)-K8</f>
        <v>13.52</v>
      </c>
      <c r="K8" s="158">
        <v>0</v>
      </c>
      <c r="L8" s="162"/>
      <c r="M8" s="162"/>
      <c r="N8" s="155">
        <f>SUM(L8:M8)</f>
        <v>0</v>
      </c>
      <c r="O8" s="129"/>
      <c r="P8" s="130"/>
      <c r="Q8" s="159">
        <f>SUM(N8:P8)-R8</f>
        <v>0</v>
      </c>
      <c r="R8" s="160"/>
      <c r="S8" s="161">
        <f>SUM(J8,Q8)</f>
        <v>13.52</v>
      </c>
      <c r="T8" s="11"/>
      <c r="U8" s="11"/>
      <c r="V8" s="11"/>
    </row>
    <row r="9" spans="1:22" ht="14.1" customHeight="1" x14ac:dyDescent="0.2">
      <c r="A9" s="125">
        <v>6</v>
      </c>
      <c r="B9" s="132">
        <v>4</v>
      </c>
      <c r="C9" s="153" t="s">
        <v>46</v>
      </c>
      <c r="D9" s="154" t="s">
        <v>50</v>
      </c>
      <c r="E9" s="163">
        <v>0.15</v>
      </c>
      <c r="F9" s="163">
        <v>2</v>
      </c>
      <c r="G9" s="155">
        <f>SUM(E9:F9)</f>
        <v>2.15</v>
      </c>
      <c r="H9" s="164">
        <v>5.3</v>
      </c>
      <c r="I9" s="165">
        <v>5.27</v>
      </c>
      <c r="J9" s="146">
        <f>SUM(G9:I9)-K9</f>
        <v>12.719999999999999</v>
      </c>
      <c r="K9" s="158">
        <v>0</v>
      </c>
      <c r="L9" s="162"/>
      <c r="M9" s="162"/>
      <c r="N9" s="155">
        <f>SUM(L9:M9)</f>
        <v>0</v>
      </c>
      <c r="O9" s="129"/>
      <c r="P9" s="130"/>
      <c r="Q9" s="159">
        <f>SUM(N9:P9)-R9</f>
        <v>0</v>
      </c>
      <c r="R9" s="160"/>
      <c r="S9" s="161">
        <f>SUM(J9,Q9)</f>
        <v>12.719999999999999</v>
      </c>
      <c r="T9" s="11"/>
      <c r="U9" s="11"/>
      <c r="V9" s="11"/>
    </row>
    <row r="10" spans="1:22" ht="14.1" customHeight="1" x14ac:dyDescent="0.2">
      <c r="A10" s="125">
        <v>7</v>
      </c>
      <c r="B10" s="132">
        <v>2</v>
      </c>
      <c r="C10" s="153" t="s">
        <v>44</v>
      </c>
      <c r="D10" s="154" t="s">
        <v>43</v>
      </c>
      <c r="E10" s="162">
        <v>0.3</v>
      </c>
      <c r="F10" s="129">
        <v>2.6</v>
      </c>
      <c r="G10" s="155">
        <f>SUM(E10:F10)</f>
        <v>2.9</v>
      </c>
      <c r="H10" s="129">
        <v>5</v>
      </c>
      <c r="I10" s="130">
        <v>4.7300000000000004</v>
      </c>
      <c r="J10" s="146">
        <f>SUM(G10:I10)-K10</f>
        <v>12.63</v>
      </c>
      <c r="K10" s="158">
        <v>0</v>
      </c>
      <c r="L10" s="162"/>
      <c r="M10" s="162"/>
      <c r="N10" s="155">
        <f>SUM(L10:M10)</f>
        <v>0</v>
      </c>
      <c r="O10" s="129"/>
      <c r="P10" s="130"/>
      <c r="Q10" s="159">
        <f>SUM(N10:P10)-R10</f>
        <v>0</v>
      </c>
      <c r="R10" s="160"/>
      <c r="S10" s="161">
        <f>SUM(J10,Q10)</f>
        <v>12.63</v>
      </c>
      <c r="T10" s="11"/>
      <c r="U10" s="11"/>
      <c r="V10" s="11"/>
    </row>
    <row r="11" spans="1:22" ht="14.1" customHeight="1" x14ac:dyDescent="0.2">
      <c r="A11" s="125">
        <v>8</v>
      </c>
      <c r="B11" s="132">
        <v>14</v>
      </c>
      <c r="C11" s="153" t="s">
        <v>55</v>
      </c>
      <c r="D11" s="154" t="s">
        <v>51</v>
      </c>
      <c r="E11" s="163">
        <v>0.3</v>
      </c>
      <c r="F11" s="163">
        <v>1.7</v>
      </c>
      <c r="G11" s="155">
        <f>SUM(E11:F11)</f>
        <v>2</v>
      </c>
      <c r="H11" s="164">
        <v>5.0999999999999996</v>
      </c>
      <c r="I11" s="165">
        <v>4.87</v>
      </c>
      <c r="J11" s="146">
        <f>SUM(G11:I11)-K11</f>
        <v>11.969999999999999</v>
      </c>
      <c r="K11" s="158">
        <v>0</v>
      </c>
      <c r="L11" s="162"/>
      <c r="M11" s="162"/>
      <c r="N11" s="155">
        <f>SUM(L11:M11)</f>
        <v>0</v>
      </c>
      <c r="O11" s="129"/>
      <c r="P11" s="130"/>
      <c r="Q11" s="159">
        <f>SUM(N11:P11)-R11</f>
        <v>0</v>
      </c>
      <c r="R11" s="160"/>
      <c r="S11" s="161">
        <f>SUM(J11,Q11)</f>
        <v>11.969999999999999</v>
      </c>
      <c r="T11" s="11"/>
      <c r="U11" s="11"/>
      <c r="V11" s="11"/>
    </row>
    <row r="12" spans="1:22" ht="14.1" customHeight="1" x14ac:dyDescent="0.2">
      <c r="A12" s="125">
        <v>9</v>
      </c>
      <c r="B12" s="132">
        <v>3</v>
      </c>
      <c r="C12" s="153" t="s">
        <v>45</v>
      </c>
      <c r="D12" s="154" t="s">
        <v>43</v>
      </c>
      <c r="E12" s="162">
        <v>1.35</v>
      </c>
      <c r="F12" s="129">
        <v>2.4</v>
      </c>
      <c r="G12" s="155">
        <f>SUM(E12:F12)</f>
        <v>3.75</v>
      </c>
      <c r="H12" s="129">
        <v>3.37</v>
      </c>
      <c r="I12" s="130">
        <v>4.13</v>
      </c>
      <c r="J12" s="146">
        <f>SUM(G12:I12)-K12</f>
        <v>11.25</v>
      </c>
      <c r="K12" s="158">
        <v>0</v>
      </c>
      <c r="L12" s="162"/>
      <c r="M12" s="162"/>
      <c r="N12" s="155">
        <f>SUM(L12:M12)</f>
        <v>0</v>
      </c>
      <c r="O12" s="129"/>
      <c r="P12" s="130"/>
      <c r="Q12" s="159">
        <f>SUM(N12:P12)-R12</f>
        <v>0</v>
      </c>
      <c r="R12" s="160"/>
      <c r="S12" s="161">
        <f>SUM(J12,Q12)</f>
        <v>11.25</v>
      </c>
      <c r="T12" s="11"/>
      <c r="U12" s="11"/>
      <c r="V12" s="11"/>
    </row>
    <row r="13" spans="1:22" ht="12" customHeight="1" x14ac:dyDescent="0.2">
      <c r="A13" s="51"/>
      <c r="B13" s="14"/>
      <c r="C13" s="14"/>
      <c r="D13" s="72"/>
      <c r="E13" s="34"/>
      <c r="F13" s="34"/>
      <c r="G13" s="34"/>
      <c r="H13" s="34"/>
      <c r="I13" s="34"/>
      <c r="J13" s="49"/>
      <c r="K13" s="35"/>
      <c r="L13" s="34"/>
      <c r="M13" s="34"/>
      <c r="N13" s="34"/>
      <c r="O13" s="34"/>
      <c r="P13" s="34"/>
      <c r="Q13" s="73"/>
      <c r="R13" s="35"/>
      <c r="S13" s="74"/>
      <c r="T13" s="11"/>
      <c r="U13" s="11"/>
      <c r="V13" s="11"/>
    </row>
    <row r="14" spans="1:22" ht="15" x14ac:dyDescent="0.2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</row>
    <row r="15" spans="1:22" ht="21" customHeight="1" thickBot="1" x14ac:dyDescent="0.35">
      <c r="A15" s="204" t="s">
        <v>39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</row>
    <row r="16" spans="1:22" ht="27" customHeight="1" thickTop="1" x14ac:dyDescent="0.2">
      <c r="A16" s="147" t="s">
        <v>14</v>
      </c>
      <c r="B16" s="141" t="s">
        <v>0</v>
      </c>
      <c r="C16" s="148" t="s">
        <v>8</v>
      </c>
      <c r="D16" s="149" t="s">
        <v>1</v>
      </c>
      <c r="E16" s="119" t="s">
        <v>25</v>
      </c>
      <c r="F16" s="119" t="s">
        <v>26</v>
      </c>
      <c r="G16" s="120" t="s">
        <v>28</v>
      </c>
      <c r="H16" s="121" t="s">
        <v>15</v>
      </c>
      <c r="I16" s="122" t="s">
        <v>2</v>
      </c>
      <c r="J16" s="150" t="s">
        <v>7</v>
      </c>
      <c r="K16" s="151" t="s">
        <v>6</v>
      </c>
      <c r="L16" s="119" t="s">
        <v>25</v>
      </c>
      <c r="M16" s="119" t="s">
        <v>26</v>
      </c>
      <c r="N16" s="120" t="s">
        <v>28</v>
      </c>
      <c r="O16" s="121" t="s">
        <v>15</v>
      </c>
      <c r="P16" s="122" t="s">
        <v>2</v>
      </c>
      <c r="Q16" s="150" t="s">
        <v>3</v>
      </c>
      <c r="R16" s="124" t="s">
        <v>6</v>
      </c>
      <c r="S16" s="152" t="s">
        <v>4</v>
      </c>
    </row>
    <row r="17" spans="1:22" s="11" customFormat="1" ht="14.1" customHeight="1" x14ac:dyDescent="0.2">
      <c r="A17" s="125">
        <v>1</v>
      </c>
      <c r="B17" s="132">
        <v>16</v>
      </c>
      <c r="C17" s="153" t="s">
        <v>57</v>
      </c>
      <c r="D17" s="154" t="s">
        <v>51</v>
      </c>
      <c r="E17" s="155">
        <v>1.65</v>
      </c>
      <c r="F17" s="155">
        <v>3.3</v>
      </c>
      <c r="G17" s="155">
        <f>SUM(E17:F17)</f>
        <v>4.9499999999999993</v>
      </c>
      <c r="H17" s="156">
        <v>6.67</v>
      </c>
      <c r="I17" s="157">
        <v>5.97</v>
      </c>
      <c r="J17" s="146">
        <f>SUM(G17:I17)-K17</f>
        <v>17.59</v>
      </c>
      <c r="K17" s="158">
        <v>0</v>
      </c>
      <c r="L17" s="155"/>
      <c r="M17" s="155"/>
      <c r="N17" s="155">
        <f>SUM(L17:M17)</f>
        <v>0</v>
      </c>
      <c r="O17" s="156"/>
      <c r="P17" s="157"/>
      <c r="Q17" s="159">
        <f>SUM(N17:P17)-R17</f>
        <v>0</v>
      </c>
      <c r="R17" s="160"/>
      <c r="S17" s="161">
        <f>SUM(J17,Q17)</f>
        <v>17.59</v>
      </c>
    </row>
    <row r="18" spans="1:22" s="11" customFormat="1" ht="14.1" customHeight="1" x14ac:dyDescent="0.2">
      <c r="A18" s="125">
        <v>2</v>
      </c>
      <c r="B18" s="132">
        <v>15</v>
      </c>
      <c r="C18" s="153" t="s">
        <v>56</v>
      </c>
      <c r="D18" s="154" t="s">
        <v>51</v>
      </c>
      <c r="E18" s="162">
        <v>1.45</v>
      </c>
      <c r="F18" s="162">
        <v>3</v>
      </c>
      <c r="G18" s="155">
        <f>SUM(E18:F18)</f>
        <v>4.45</v>
      </c>
      <c r="H18" s="129">
        <v>6.6</v>
      </c>
      <c r="I18" s="130">
        <v>6.3</v>
      </c>
      <c r="J18" s="146">
        <f>SUM(G18:I18)-K18</f>
        <v>17.350000000000001</v>
      </c>
      <c r="K18" s="158">
        <v>0</v>
      </c>
      <c r="L18" s="162"/>
      <c r="M18" s="162"/>
      <c r="N18" s="155">
        <f>SUM(L18:M18)</f>
        <v>0</v>
      </c>
      <c r="O18" s="129"/>
      <c r="P18" s="130"/>
      <c r="Q18" s="159">
        <f>SUM(N18:P18)-R18</f>
        <v>0</v>
      </c>
      <c r="R18" s="160"/>
      <c r="S18" s="161">
        <f>SUM(J18,Q18)</f>
        <v>17.350000000000001</v>
      </c>
    </row>
    <row r="19" spans="1:22" s="11" customFormat="1" ht="14.1" customHeight="1" x14ac:dyDescent="0.2">
      <c r="A19" s="125">
        <v>3</v>
      </c>
      <c r="B19" s="132">
        <v>19</v>
      </c>
      <c r="C19" s="153" t="s">
        <v>60</v>
      </c>
      <c r="D19" s="154" t="s">
        <v>51</v>
      </c>
      <c r="E19" s="163">
        <v>1.55</v>
      </c>
      <c r="F19" s="163">
        <v>3.2</v>
      </c>
      <c r="G19" s="155">
        <f>SUM(E19:F19)</f>
        <v>4.75</v>
      </c>
      <c r="H19" s="164">
        <v>6.33</v>
      </c>
      <c r="I19" s="165">
        <v>4.9000000000000004</v>
      </c>
      <c r="J19" s="146">
        <f>SUM(G19:I19)-K19</f>
        <v>15.98</v>
      </c>
      <c r="K19" s="158">
        <v>0</v>
      </c>
      <c r="L19" s="162"/>
      <c r="M19" s="162"/>
      <c r="N19" s="155">
        <f>SUM(L19:M19)</f>
        <v>0</v>
      </c>
      <c r="O19" s="129"/>
      <c r="P19" s="130"/>
      <c r="Q19" s="159">
        <f>SUM(N19:P19)-R19</f>
        <v>0</v>
      </c>
      <c r="R19" s="160"/>
      <c r="S19" s="161">
        <f>SUM(J19,Q19)</f>
        <v>15.98</v>
      </c>
      <c r="T19"/>
      <c r="U19"/>
      <c r="V19"/>
    </row>
    <row r="20" spans="1:22" ht="14.1" customHeight="1" x14ac:dyDescent="0.2">
      <c r="A20" s="125">
        <v>4</v>
      </c>
      <c r="B20" s="132">
        <v>18</v>
      </c>
      <c r="C20" s="153" t="s">
        <v>59</v>
      </c>
      <c r="D20" s="154" t="s">
        <v>51</v>
      </c>
      <c r="E20" s="163">
        <v>1.95</v>
      </c>
      <c r="F20" s="163">
        <v>2.4500000000000002</v>
      </c>
      <c r="G20" s="155">
        <f>SUM(E20:F20)</f>
        <v>4.4000000000000004</v>
      </c>
      <c r="H20" s="164">
        <v>5.9</v>
      </c>
      <c r="I20" s="165">
        <v>5.37</v>
      </c>
      <c r="J20" s="146">
        <f>SUM(G20:I20)-K20</f>
        <v>15.670000000000002</v>
      </c>
      <c r="K20" s="158">
        <v>0</v>
      </c>
      <c r="L20" s="162"/>
      <c r="M20" s="162"/>
      <c r="N20" s="155">
        <f>SUM(L20:M20)</f>
        <v>0</v>
      </c>
      <c r="O20" s="129"/>
      <c r="P20" s="130"/>
      <c r="Q20" s="159">
        <f>SUM(N20:P20)-R20</f>
        <v>0</v>
      </c>
      <c r="R20" s="160"/>
      <c r="S20" s="161">
        <f>SUM(J20,Q20)</f>
        <v>15.670000000000002</v>
      </c>
      <c r="T20" s="11"/>
      <c r="U20" s="11"/>
      <c r="V20" s="11"/>
    </row>
    <row r="21" spans="1:22" ht="14.1" customHeight="1" x14ac:dyDescent="0.2">
      <c r="A21" s="125">
        <v>5</v>
      </c>
      <c r="B21" s="132">
        <v>11</v>
      </c>
      <c r="C21" s="153" t="s">
        <v>49</v>
      </c>
      <c r="D21" s="154" t="s">
        <v>43</v>
      </c>
      <c r="E21" s="163">
        <v>1.1000000000000001</v>
      </c>
      <c r="F21" s="163">
        <v>3.85</v>
      </c>
      <c r="G21" s="155">
        <f>SUM(E21:F21)</f>
        <v>4.95</v>
      </c>
      <c r="H21" s="164">
        <v>4.57</v>
      </c>
      <c r="I21" s="165">
        <v>5.13</v>
      </c>
      <c r="J21" s="146">
        <f>SUM(G21:I21)-K21</f>
        <v>14.649999999999999</v>
      </c>
      <c r="K21" s="158">
        <v>0</v>
      </c>
      <c r="L21" s="162"/>
      <c r="M21" s="162"/>
      <c r="N21" s="155">
        <f>SUM(L21:M21)</f>
        <v>0</v>
      </c>
      <c r="O21" s="129"/>
      <c r="P21" s="130"/>
      <c r="Q21" s="159">
        <f>SUM(N21:P21)-R21</f>
        <v>0</v>
      </c>
      <c r="R21" s="160"/>
      <c r="S21" s="161">
        <f>SUM(J21,Q21)</f>
        <v>14.649999999999999</v>
      </c>
      <c r="T21" s="11"/>
      <c r="U21" s="11"/>
      <c r="V21" s="115"/>
    </row>
    <row r="22" spans="1:22" ht="14.1" customHeight="1" x14ac:dyDescent="0.2">
      <c r="A22" s="125">
        <v>6</v>
      </c>
      <c r="B22" s="132">
        <v>17</v>
      </c>
      <c r="C22" s="153" t="s">
        <v>58</v>
      </c>
      <c r="D22" s="154" t="s">
        <v>51</v>
      </c>
      <c r="E22" s="162">
        <v>0.95</v>
      </c>
      <c r="F22" s="129">
        <v>1.5</v>
      </c>
      <c r="G22" s="155">
        <f>SUM(E22:F22)</f>
        <v>2.4500000000000002</v>
      </c>
      <c r="H22" s="129">
        <v>5.9</v>
      </c>
      <c r="I22" s="130">
        <v>5.3</v>
      </c>
      <c r="J22" s="146">
        <f>SUM(G22:I22)-K22</f>
        <v>13.650000000000002</v>
      </c>
      <c r="K22" s="158">
        <v>0</v>
      </c>
      <c r="L22" s="162"/>
      <c r="M22" s="162"/>
      <c r="N22" s="155">
        <f>SUM(L22:M22)</f>
        <v>0</v>
      </c>
      <c r="O22" s="129"/>
      <c r="P22" s="130"/>
      <c r="Q22" s="159">
        <f>SUM(N22:P22)-R22</f>
        <v>0</v>
      </c>
      <c r="R22" s="160"/>
      <c r="S22" s="161">
        <f>SUM(J22,Q22)</f>
        <v>13.650000000000002</v>
      </c>
      <c r="T22" s="11"/>
      <c r="U22" s="11"/>
      <c r="V22" s="11"/>
    </row>
    <row r="23" spans="1:22" ht="14.1" customHeight="1" x14ac:dyDescent="0.2">
      <c r="A23" s="125">
        <v>7</v>
      </c>
      <c r="B23" s="132">
        <v>20</v>
      </c>
      <c r="C23" s="153" t="s">
        <v>61</v>
      </c>
      <c r="D23" s="154" t="s">
        <v>51</v>
      </c>
      <c r="E23" s="162">
        <v>0.8</v>
      </c>
      <c r="F23" s="129">
        <v>2</v>
      </c>
      <c r="G23" s="155">
        <f>SUM(E23:F23)</f>
        <v>2.8</v>
      </c>
      <c r="H23" s="129">
        <v>5.83</v>
      </c>
      <c r="I23" s="130">
        <v>4.5999999999999996</v>
      </c>
      <c r="J23" s="146">
        <f>SUM(G23:I23)-K23</f>
        <v>13.229999999999999</v>
      </c>
      <c r="K23" s="158">
        <v>0</v>
      </c>
      <c r="L23" s="162"/>
      <c r="M23" s="162"/>
      <c r="N23" s="155">
        <f>SUM(L23:M23)</f>
        <v>0</v>
      </c>
      <c r="O23" s="129"/>
      <c r="P23" s="130"/>
      <c r="Q23" s="159">
        <f>SUM(N23:P23)-R23</f>
        <v>0</v>
      </c>
      <c r="R23" s="160"/>
      <c r="S23" s="161">
        <f>SUM(J23,Q23)</f>
        <v>13.229999999999999</v>
      </c>
      <c r="T23" s="11"/>
      <c r="U23" s="11"/>
      <c r="V23" s="11"/>
    </row>
    <row r="24" spans="1:22" ht="14.1" customHeight="1" x14ac:dyDescent="0.2">
      <c r="A24" s="125">
        <v>8</v>
      </c>
      <c r="B24" s="132">
        <v>13</v>
      </c>
      <c r="C24" s="153" t="s">
        <v>54</v>
      </c>
      <c r="D24" s="154" t="s">
        <v>64</v>
      </c>
      <c r="E24" s="162">
        <v>0.55000000000000004</v>
      </c>
      <c r="F24" s="129">
        <v>1.7</v>
      </c>
      <c r="G24" s="155">
        <f>SUM(E24:F24)</f>
        <v>2.25</v>
      </c>
      <c r="H24" s="129">
        <v>4.03</v>
      </c>
      <c r="I24" s="130">
        <v>5.17</v>
      </c>
      <c r="J24" s="146">
        <f>SUM(G24:I24)-K24</f>
        <v>11.45</v>
      </c>
      <c r="K24" s="158">
        <v>0</v>
      </c>
      <c r="L24" s="162"/>
      <c r="M24" s="162"/>
      <c r="N24" s="155">
        <f>SUM(L24:M24)</f>
        <v>0</v>
      </c>
      <c r="O24" s="129"/>
      <c r="P24" s="130"/>
      <c r="Q24" s="159">
        <f>SUM(N24:P24)-R24</f>
        <v>0</v>
      </c>
      <c r="R24" s="160"/>
      <c r="S24" s="161">
        <f>SUM(J24,Q24)</f>
        <v>11.45</v>
      </c>
      <c r="T24" s="11"/>
      <c r="U24" s="11"/>
      <c r="V24" s="11"/>
    </row>
    <row r="25" spans="1:22" ht="14.1" customHeight="1" x14ac:dyDescent="0.2">
      <c r="A25" s="125">
        <v>9</v>
      </c>
      <c r="B25" s="132">
        <v>12</v>
      </c>
      <c r="C25" s="153" t="s">
        <v>53</v>
      </c>
      <c r="D25" s="154" t="s">
        <v>43</v>
      </c>
      <c r="E25" s="162">
        <v>0.25</v>
      </c>
      <c r="F25" s="129">
        <v>1.55</v>
      </c>
      <c r="G25" s="155">
        <f>SUM(E25:F25)</f>
        <v>1.8</v>
      </c>
      <c r="H25" s="129">
        <v>3.27</v>
      </c>
      <c r="I25" s="130">
        <v>3.87</v>
      </c>
      <c r="J25" s="146">
        <f>SUM(G25:I25)-K25</f>
        <v>8.9400000000000013</v>
      </c>
      <c r="K25" s="158">
        <v>0</v>
      </c>
      <c r="L25" s="162"/>
      <c r="M25" s="162"/>
      <c r="N25" s="155">
        <f>SUM(L25:M25)</f>
        <v>0</v>
      </c>
      <c r="O25" s="129"/>
      <c r="P25" s="130"/>
      <c r="Q25" s="159">
        <f>SUM(N25:P25)-R25</f>
        <v>0</v>
      </c>
      <c r="R25" s="160"/>
      <c r="S25" s="161">
        <f>SUM(J25,Q25)</f>
        <v>8.9400000000000013</v>
      </c>
      <c r="T25" s="11"/>
      <c r="U25" s="11"/>
      <c r="V25" s="11"/>
    </row>
    <row r="26" spans="1:22" ht="12" customHeight="1" x14ac:dyDescent="0.2">
      <c r="A26" s="51"/>
      <c r="B26" s="14"/>
      <c r="C26" s="14"/>
      <c r="D26" s="72"/>
      <c r="E26" s="34"/>
      <c r="F26" s="34"/>
      <c r="G26" s="34"/>
      <c r="H26" s="34"/>
      <c r="I26" s="34"/>
      <c r="J26" s="49"/>
      <c r="K26" s="35"/>
      <c r="L26" s="34"/>
      <c r="M26" s="34"/>
      <c r="N26" s="34"/>
      <c r="O26" s="34"/>
      <c r="P26" s="34"/>
      <c r="Q26" s="73"/>
      <c r="R26" s="35"/>
      <c r="S26" s="74"/>
      <c r="T26" s="11"/>
      <c r="U26" s="11"/>
      <c r="V26" s="11"/>
    </row>
    <row r="27" spans="1:22" ht="24.75" customHeight="1" thickBot="1" x14ac:dyDescent="0.35">
      <c r="A27" s="202" t="s">
        <v>12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</row>
    <row r="28" spans="1:22" ht="27.75" customHeight="1" thickTop="1" x14ac:dyDescent="0.2">
      <c r="A28" s="147" t="s">
        <v>14</v>
      </c>
      <c r="B28" s="148" t="s">
        <v>0</v>
      </c>
      <c r="C28" s="148" t="s">
        <v>8</v>
      </c>
      <c r="D28" s="149" t="s">
        <v>1</v>
      </c>
      <c r="E28" s="119" t="s">
        <v>25</v>
      </c>
      <c r="F28" s="119" t="s">
        <v>26</v>
      </c>
      <c r="G28" s="120" t="s">
        <v>28</v>
      </c>
      <c r="H28" s="121" t="s">
        <v>15</v>
      </c>
      <c r="I28" s="122" t="s">
        <v>2</v>
      </c>
      <c r="J28" s="150" t="s">
        <v>27</v>
      </c>
      <c r="K28" s="136" t="s">
        <v>6</v>
      </c>
      <c r="L28" s="119" t="s">
        <v>25</v>
      </c>
      <c r="M28" s="119" t="s">
        <v>26</v>
      </c>
      <c r="N28" s="120" t="s">
        <v>28</v>
      </c>
      <c r="O28" s="121" t="s">
        <v>15</v>
      </c>
      <c r="P28" s="122" t="s">
        <v>2</v>
      </c>
      <c r="Q28" s="150" t="s">
        <v>19</v>
      </c>
      <c r="R28" s="136" t="s">
        <v>6</v>
      </c>
      <c r="S28" s="152" t="s">
        <v>4</v>
      </c>
    </row>
    <row r="29" spans="1:22" ht="14.1" customHeight="1" x14ac:dyDescent="0.2">
      <c r="A29" s="166">
        <v>1</v>
      </c>
      <c r="B29" s="167">
        <v>32</v>
      </c>
      <c r="C29" s="127" t="s">
        <v>66</v>
      </c>
      <c r="D29" s="154" t="s">
        <v>43</v>
      </c>
      <c r="E29" s="155">
        <v>2.7</v>
      </c>
      <c r="F29" s="155">
        <v>3.3</v>
      </c>
      <c r="G29" s="155">
        <f t="shared" ref="G29:G34" si="0">SUM(E29:F29)</f>
        <v>6</v>
      </c>
      <c r="H29" s="156">
        <v>6.87</v>
      </c>
      <c r="I29" s="157">
        <v>6.2</v>
      </c>
      <c r="J29" s="146">
        <f t="shared" ref="J29:J34" si="1">SUM(G29:I29)-K29</f>
        <v>19.07</v>
      </c>
      <c r="K29" s="160">
        <v>0</v>
      </c>
      <c r="L29" s="168">
        <v>1.8</v>
      </c>
      <c r="M29" s="169">
        <v>4.5999999999999996</v>
      </c>
      <c r="N29" s="169">
        <f t="shared" ref="N29:N34" si="2">SUM(L29:M29)</f>
        <v>6.3999999999999995</v>
      </c>
      <c r="O29" s="170">
        <v>5.93</v>
      </c>
      <c r="P29" s="171">
        <v>5.77</v>
      </c>
      <c r="Q29" s="172">
        <f t="shared" ref="Q29:Q34" si="3">SUM(N29:P29)-R29</f>
        <v>18.099999999999998</v>
      </c>
      <c r="R29" s="173">
        <v>0</v>
      </c>
      <c r="S29" s="161">
        <f t="shared" ref="S29:S34" si="4">SUM(J29,Q29)</f>
        <v>37.17</v>
      </c>
    </row>
    <row r="30" spans="1:22" ht="14.1" customHeight="1" x14ac:dyDescent="0.2">
      <c r="A30" s="166">
        <v>2</v>
      </c>
      <c r="B30" s="167">
        <v>34</v>
      </c>
      <c r="C30" s="127" t="s">
        <v>68</v>
      </c>
      <c r="D30" s="154" t="s">
        <v>43</v>
      </c>
      <c r="E30" s="155">
        <v>2.85</v>
      </c>
      <c r="F30" s="155">
        <v>3.95</v>
      </c>
      <c r="G30" s="155">
        <f t="shared" si="0"/>
        <v>6.8000000000000007</v>
      </c>
      <c r="H30" s="156">
        <v>5.9</v>
      </c>
      <c r="I30" s="157">
        <v>5.3</v>
      </c>
      <c r="J30" s="146">
        <f t="shared" si="1"/>
        <v>18</v>
      </c>
      <c r="K30" s="174">
        <v>0</v>
      </c>
      <c r="L30" s="168">
        <v>1.75</v>
      </c>
      <c r="M30" s="169">
        <v>3.5</v>
      </c>
      <c r="N30" s="169">
        <f t="shared" si="2"/>
        <v>5.25</v>
      </c>
      <c r="O30" s="170">
        <v>5.6</v>
      </c>
      <c r="P30" s="171">
        <v>4.5999999999999996</v>
      </c>
      <c r="Q30" s="172">
        <f t="shared" si="3"/>
        <v>14.85</v>
      </c>
      <c r="R30" s="175">
        <v>0.6</v>
      </c>
      <c r="S30" s="161">
        <f t="shared" si="4"/>
        <v>32.85</v>
      </c>
    </row>
    <row r="31" spans="1:22" ht="14.1" customHeight="1" x14ac:dyDescent="0.2">
      <c r="A31" s="166">
        <v>3</v>
      </c>
      <c r="B31" s="167">
        <v>35</v>
      </c>
      <c r="C31" s="127" t="s">
        <v>69</v>
      </c>
      <c r="D31" s="154" t="s">
        <v>50</v>
      </c>
      <c r="E31" s="155">
        <v>1.95</v>
      </c>
      <c r="F31" s="155">
        <v>3.2</v>
      </c>
      <c r="G31" s="155">
        <f t="shared" si="0"/>
        <v>5.15</v>
      </c>
      <c r="H31" s="156">
        <v>6.2</v>
      </c>
      <c r="I31" s="157">
        <v>5.8</v>
      </c>
      <c r="J31" s="146">
        <f t="shared" si="1"/>
        <v>17.150000000000002</v>
      </c>
      <c r="K31" s="174">
        <v>0</v>
      </c>
      <c r="L31" s="168">
        <v>1.45</v>
      </c>
      <c r="M31" s="169">
        <v>2.8</v>
      </c>
      <c r="N31" s="169">
        <f t="shared" si="2"/>
        <v>4.25</v>
      </c>
      <c r="O31" s="170">
        <v>5.83</v>
      </c>
      <c r="P31" s="171">
        <v>4.7300000000000004</v>
      </c>
      <c r="Q31" s="172">
        <f t="shared" si="3"/>
        <v>14.81</v>
      </c>
      <c r="R31" s="175">
        <v>0</v>
      </c>
      <c r="S31" s="161">
        <f t="shared" si="4"/>
        <v>31.96</v>
      </c>
    </row>
    <row r="32" spans="1:22" ht="14.1" customHeight="1" x14ac:dyDescent="0.2">
      <c r="A32" s="166">
        <v>4</v>
      </c>
      <c r="B32" s="167">
        <v>36</v>
      </c>
      <c r="C32" s="127" t="s">
        <v>70</v>
      </c>
      <c r="D32" s="154" t="s">
        <v>50</v>
      </c>
      <c r="E32" s="155">
        <v>2.2999999999999998</v>
      </c>
      <c r="F32" s="155">
        <v>3.8</v>
      </c>
      <c r="G32" s="155">
        <f t="shared" si="0"/>
        <v>6.1</v>
      </c>
      <c r="H32" s="156">
        <v>5.83</v>
      </c>
      <c r="I32" s="157">
        <v>5.5</v>
      </c>
      <c r="J32" s="146">
        <f t="shared" si="1"/>
        <v>17.43</v>
      </c>
      <c r="K32" s="174">
        <v>0</v>
      </c>
      <c r="L32" s="168">
        <v>1.6</v>
      </c>
      <c r="M32" s="169">
        <v>3.45</v>
      </c>
      <c r="N32" s="169">
        <f t="shared" si="2"/>
        <v>5.0500000000000007</v>
      </c>
      <c r="O32" s="170">
        <v>4.2</v>
      </c>
      <c r="P32" s="171">
        <v>5.13</v>
      </c>
      <c r="Q32" s="172">
        <f t="shared" si="3"/>
        <v>14.379999999999999</v>
      </c>
      <c r="R32" s="175">
        <v>0</v>
      </c>
      <c r="S32" s="161">
        <f t="shared" si="4"/>
        <v>31.81</v>
      </c>
    </row>
    <row r="33" spans="1:22" ht="14.1" customHeight="1" x14ac:dyDescent="0.2">
      <c r="A33" s="166">
        <v>5</v>
      </c>
      <c r="B33" s="167">
        <v>33</v>
      </c>
      <c r="C33" s="127" t="s">
        <v>67</v>
      </c>
      <c r="D33" s="154" t="s">
        <v>43</v>
      </c>
      <c r="E33" s="155">
        <v>0.95</v>
      </c>
      <c r="F33" s="155">
        <v>1.45</v>
      </c>
      <c r="G33" s="155">
        <f t="shared" si="0"/>
        <v>2.4</v>
      </c>
      <c r="H33" s="156">
        <v>5.03</v>
      </c>
      <c r="I33" s="157">
        <v>4.5999999999999996</v>
      </c>
      <c r="J33" s="146">
        <f t="shared" si="1"/>
        <v>12.03</v>
      </c>
      <c r="K33" s="174">
        <v>0</v>
      </c>
      <c r="L33" s="168">
        <v>1.6</v>
      </c>
      <c r="M33" s="169">
        <v>2.2999999999999998</v>
      </c>
      <c r="N33" s="169">
        <f t="shared" si="2"/>
        <v>3.9</v>
      </c>
      <c r="O33" s="170">
        <v>5.0999999999999996</v>
      </c>
      <c r="P33" s="171">
        <v>5.2</v>
      </c>
      <c r="Q33" s="172">
        <f t="shared" si="3"/>
        <v>14.2</v>
      </c>
      <c r="R33" s="175">
        <v>0</v>
      </c>
      <c r="S33" s="161">
        <f t="shared" si="4"/>
        <v>26.229999999999997</v>
      </c>
    </row>
    <row r="34" spans="1:22" ht="14.1" customHeight="1" x14ac:dyDescent="0.2">
      <c r="A34" s="166">
        <v>6</v>
      </c>
      <c r="B34" s="167">
        <v>31</v>
      </c>
      <c r="C34" s="127" t="s">
        <v>65</v>
      </c>
      <c r="D34" s="154" t="s">
        <v>43</v>
      </c>
      <c r="E34" s="155">
        <v>0.7</v>
      </c>
      <c r="F34" s="155">
        <v>1.8</v>
      </c>
      <c r="G34" s="155">
        <f t="shared" si="0"/>
        <v>2.5</v>
      </c>
      <c r="H34" s="156">
        <v>3.73</v>
      </c>
      <c r="I34" s="157">
        <v>3.87</v>
      </c>
      <c r="J34" s="146">
        <f t="shared" si="1"/>
        <v>9.2000000000000011</v>
      </c>
      <c r="K34" s="174">
        <v>0.9</v>
      </c>
      <c r="L34" s="168">
        <v>0.85</v>
      </c>
      <c r="M34" s="169">
        <v>4</v>
      </c>
      <c r="N34" s="169">
        <f t="shared" si="2"/>
        <v>4.8499999999999996</v>
      </c>
      <c r="O34" s="170">
        <v>4.7</v>
      </c>
      <c r="P34" s="171">
        <v>4.43</v>
      </c>
      <c r="Q34" s="172">
        <f t="shared" si="3"/>
        <v>13.98</v>
      </c>
      <c r="R34" s="175">
        <v>0</v>
      </c>
      <c r="S34" s="161">
        <f t="shared" si="4"/>
        <v>23.18</v>
      </c>
    </row>
    <row r="35" spans="1:22" ht="12" customHeight="1" x14ac:dyDescent="0.2">
      <c r="A35" s="76"/>
      <c r="B35" s="14"/>
      <c r="C35" s="14"/>
      <c r="D35" s="72"/>
      <c r="E35" s="34"/>
      <c r="F35" s="34"/>
      <c r="G35" s="34"/>
      <c r="H35" s="34"/>
      <c r="I35" s="34"/>
      <c r="J35" s="49"/>
      <c r="K35" s="35"/>
      <c r="L35" s="35"/>
      <c r="M35" s="35"/>
      <c r="N35" s="35"/>
      <c r="O35" s="77"/>
      <c r="P35" s="77"/>
      <c r="Q35" s="74"/>
      <c r="R35" s="77"/>
      <c r="S35" s="74"/>
      <c r="T35" s="10"/>
      <c r="U35" s="36"/>
      <c r="V35" s="2"/>
    </row>
    <row r="36" spans="1:22" ht="21.75" customHeight="1" thickBot="1" x14ac:dyDescent="0.35">
      <c r="A36" s="204" t="s">
        <v>16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</row>
    <row r="37" spans="1:22" ht="24.75" thickTop="1" x14ac:dyDescent="0.2">
      <c r="A37" s="147" t="s">
        <v>14</v>
      </c>
      <c r="B37" s="141" t="s">
        <v>0</v>
      </c>
      <c r="C37" s="148" t="s">
        <v>8</v>
      </c>
      <c r="D37" s="176" t="s">
        <v>1</v>
      </c>
      <c r="E37" s="119" t="s">
        <v>25</v>
      </c>
      <c r="F37" s="119" t="s">
        <v>26</v>
      </c>
      <c r="G37" s="120" t="s">
        <v>28</v>
      </c>
      <c r="H37" s="121" t="s">
        <v>15</v>
      </c>
      <c r="I37" s="122" t="s">
        <v>2</v>
      </c>
      <c r="J37" s="177" t="s">
        <v>19</v>
      </c>
      <c r="K37" s="136" t="s">
        <v>6</v>
      </c>
      <c r="L37" s="119" t="s">
        <v>25</v>
      </c>
      <c r="M37" s="119" t="s">
        <v>26</v>
      </c>
      <c r="N37" s="120" t="s">
        <v>28</v>
      </c>
      <c r="O37" s="121" t="s">
        <v>15</v>
      </c>
      <c r="P37" s="122" t="s">
        <v>2</v>
      </c>
      <c r="Q37" s="123" t="s">
        <v>9</v>
      </c>
      <c r="R37" s="145" t="s">
        <v>6</v>
      </c>
      <c r="S37" s="178" t="s">
        <v>4</v>
      </c>
    </row>
    <row r="38" spans="1:22" ht="14.1" customHeight="1" x14ac:dyDescent="0.2">
      <c r="A38" s="166">
        <v>1</v>
      </c>
      <c r="B38" s="207">
        <v>41</v>
      </c>
      <c r="C38" s="127" t="s">
        <v>71</v>
      </c>
      <c r="D38" s="208" t="s">
        <v>43</v>
      </c>
      <c r="E38" s="155">
        <v>1.7</v>
      </c>
      <c r="F38" s="155">
        <v>1.65</v>
      </c>
      <c r="G38" s="155">
        <f>SUM(E38:F38)</f>
        <v>3.3499999999999996</v>
      </c>
      <c r="H38" s="156">
        <v>5</v>
      </c>
      <c r="I38" s="157">
        <v>3.07</v>
      </c>
      <c r="J38" s="146">
        <f>SUM(G38:I38)-K38</f>
        <v>11.12</v>
      </c>
      <c r="K38" s="160">
        <v>0.3</v>
      </c>
      <c r="L38" s="168">
        <v>0.6</v>
      </c>
      <c r="M38" s="169">
        <v>1.95</v>
      </c>
      <c r="N38" s="169">
        <f>SUM(L38:M38)</f>
        <v>2.5499999999999998</v>
      </c>
      <c r="O38" s="170">
        <v>3.87</v>
      </c>
      <c r="P38" s="171">
        <v>2.2999999999999998</v>
      </c>
      <c r="Q38" s="172">
        <f>SUM(N38:P38)-R38</f>
        <v>8.1199999999999992</v>
      </c>
      <c r="R38" s="209">
        <v>0.6</v>
      </c>
      <c r="S38" s="210">
        <f>SUM(J38,Q38)</f>
        <v>19.239999999999998</v>
      </c>
    </row>
  </sheetData>
  <sortState ref="B4:S12">
    <sortCondition descending="1" ref="S4:S12"/>
  </sortState>
  <mergeCells count="5">
    <mergeCell ref="A27:S27"/>
    <mergeCell ref="A1:S1"/>
    <mergeCell ref="A15:S15"/>
    <mergeCell ref="A36:S36"/>
    <mergeCell ref="A2:S2"/>
  </mergeCells>
  <phoneticPr fontId="0" type="noConversion"/>
  <pageMargins left="0.59055118110236227" right="0.59055118110236227" top="0.19685039370078741" bottom="3.937007874015748E-2" header="0.15748031496062992" footer="0.27559055118110237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68"/>
  <sheetViews>
    <sheetView topLeftCell="A2" zoomScale="136" zoomScaleNormal="136" workbookViewId="0">
      <selection activeCell="C13" sqref="C13"/>
    </sheetView>
  </sheetViews>
  <sheetFormatPr baseColWidth="10" defaultRowHeight="12.75" x14ac:dyDescent="0.2"/>
  <cols>
    <col min="1" max="1" width="4.42578125" customWidth="1"/>
    <col min="2" max="2" width="5" customWidth="1"/>
    <col min="3" max="3" width="21.42578125" customWidth="1"/>
    <col min="4" max="4" width="15.5703125" customWidth="1"/>
    <col min="5" max="7" width="5.7109375" customWidth="1"/>
    <col min="8" max="8" width="5.28515625" customWidth="1"/>
    <col min="9" max="9" width="5.5703125" customWidth="1"/>
    <col min="10" max="10" width="8.28515625" customWidth="1"/>
    <col min="11" max="11" width="5.42578125" customWidth="1"/>
    <col min="12" max="14" width="5.5703125" customWidth="1"/>
    <col min="15" max="16" width="5.7109375" customWidth="1"/>
    <col min="17" max="17" width="8.28515625" customWidth="1"/>
    <col min="18" max="18" width="5.7109375" customWidth="1"/>
    <col min="19" max="21" width="7" customWidth="1"/>
    <col min="22" max="22" width="5.7109375" customWidth="1"/>
    <col min="23" max="23" width="6.42578125" customWidth="1"/>
    <col min="24" max="24" width="7.42578125" customWidth="1"/>
    <col min="25" max="25" width="5.5703125" customWidth="1"/>
    <col min="26" max="26" width="7.28515625" customWidth="1"/>
  </cols>
  <sheetData>
    <row r="2" spans="1:26" ht="28.5" customHeight="1" x14ac:dyDescent="0.35">
      <c r="A2" s="203" t="s">
        <v>32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91"/>
      <c r="U2" s="91"/>
      <c r="V2" s="2"/>
      <c r="W2" s="2"/>
      <c r="X2" s="2"/>
      <c r="Y2" s="2"/>
      <c r="Z2" s="2"/>
    </row>
    <row r="3" spans="1:26" ht="21" customHeight="1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2"/>
      <c r="W3" s="2"/>
      <c r="X3" s="2"/>
      <c r="Y3" s="2"/>
      <c r="Z3" s="2"/>
    </row>
    <row r="4" spans="1:26" ht="15" customHeight="1" thickBot="1" x14ac:dyDescent="0.3">
      <c r="A4" s="205" t="s">
        <v>72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113"/>
      <c r="U4" s="113"/>
    </row>
    <row r="5" spans="1:26" ht="23.25" customHeight="1" thickTop="1" x14ac:dyDescent="0.2">
      <c r="A5" s="134" t="s">
        <v>5</v>
      </c>
      <c r="B5" s="135" t="s">
        <v>0</v>
      </c>
      <c r="C5" s="118" t="s">
        <v>8</v>
      </c>
      <c r="D5" s="117" t="s">
        <v>1</v>
      </c>
      <c r="E5" s="119" t="s">
        <v>25</v>
      </c>
      <c r="F5" s="119" t="s">
        <v>26</v>
      </c>
      <c r="G5" s="120" t="s">
        <v>28</v>
      </c>
      <c r="H5" s="121" t="s">
        <v>15</v>
      </c>
      <c r="I5" s="122" t="s">
        <v>2</v>
      </c>
      <c r="J5" s="123" t="s">
        <v>27</v>
      </c>
      <c r="K5" s="136" t="s">
        <v>6</v>
      </c>
      <c r="L5" s="119" t="s">
        <v>25</v>
      </c>
      <c r="M5" s="119" t="s">
        <v>26</v>
      </c>
      <c r="N5" s="120" t="s">
        <v>28</v>
      </c>
      <c r="O5" s="121" t="s">
        <v>15</v>
      </c>
      <c r="P5" s="122" t="s">
        <v>2</v>
      </c>
      <c r="Q5" s="123" t="s">
        <v>3</v>
      </c>
      <c r="R5" s="136" t="s">
        <v>6</v>
      </c>
      <c r="S5" s="137" t="s">
        <v>4</v>
      </c>
      <c r="T5" s="96"/>
      <c r="U5" s="96"/>
    </row>
    <row r="6" spans="1:26" ht="15" customHeight="1" x14ac:dyDescent="0.2">
      <c r="A6" s="116">
        <v>1</v>
      </c>
      <c r="B6" s="138">
        <v>57</v>
      </c>
      <c r="C6" s="127" t="s">
        <v>79</v>
      </c>
      <c r="D6" s="139" t="s">
        <v>81</v>
      </c>
      <c r="E6" s="119">
        <v>2.2999999999999998</v>
      </c>
      <c r="F6" s="119">
        <v>3.5</v>
      </c>
      <c r="G6" s="140">
        <f>SUM(E6:F6)</f>
        <v>5.8</v>
      </c>
      <c r="H6" s="141">
        <v>6.3</v>
      </c>
      <c r="I6" s="142">
        <v>6.2</v>
      </c>
      <c r="J6" s="143">
        <f>SUM(G6:I6)-K6</f>
        <v>18.3</v>
      </c>
      <c r="K6" s="136">
        <v>0</v>
      </c>
      <c r="L6" s="119"/>
      <c r="M6" s="119"/>
      <c r="N6" s="140">
        <f>SUM(L6:M6)</f>
        <v>0</v>
      </c>
      <c r="O6" s="141"/>
      <c r="P6" s="142"/>
      <c r="Q6" s="144">
        <f>SUM(N6:P6)-R6</f>
        <v>0</v>
      </c>
      <c r="R6" s="145"/>
      <c r="S6" s="146">
        <f>SUM(J6,Q6)</f>
        <v>18.3</v>
      </c>
      <c r="T6" s="49"/>
      <c r="U6" s="49"/>
    </row>
    <row r="7" spans="1:26" ht="14.25" customHeight="1" x14ac:dyDescent="0.2">
      <c r="A7" s="116">
        <v>2</v>
      </c>
      <c r="B7" s="138">
        <v>58</v>
      </c>
      <c r="C7" s="127" t="s">
        <v>80</v>
      </c>
      <c r="D7" s="139" t="s">
        <v>52</v>
      </c>
      <c r="E7" s="119">
        <v>2</v>
      </c>
      <c r="F7" s="119">
        <v>2.6</v>
      </c>
      <c r="G7" s="140">
        <f>SUM(E7:F7)</f>
        <v>4.5999999999999996</v>
      </c>
      <c r="H7" s="141">
        <v>6.07</v>
      </c>
      <c r="I7" s="142">
        <v>6.6</v>
      </c>
      <c r="J7" s="143">
        <f>SUM(G7:I7)-K7</f>
        <v>17.27</v>
      </c>
      <c r="K7" s="136">
        <v>0</v>
      </c>
      <c r="L7" s="119"/>
      <c r="M7" s="119"/>
      <c r="N7" s="140">
        <f>SUM(L7:M7)</f>
        <v>0</v>
      </c>
      <c r="O7" s="141"/>
      <c r="P7" s="142"/>
      <c r="Q7" s="144">
        <f>SUM(N7:P7)-R7</f>
        <v>0</v>
      </c>
      <c r="R7" s="145"/>
      <c r="S7" s="146">
        <f>SUM(J7,Q7)</f>
        <v>17.27</v>
      </c>
      <c r="T7" s="28"/>
      <c r="U7" s="28"/>
    </row>
    <row r="8" spans="1:26" ht="14.25" customHeight="1" x14ac:dyDescent="0.2">
      <c r="A8" s="116">
        <v>3</v>
      </c>
      <c r="B8" s="138">
        <v>56</v>
      </c>
      <c r="C8" s="127" t="s">
        <v>78</v>
      </c>
      <c r="D8" s="139" t="s">
        <v>81</v>
      </c>
      <c r="E8" s="119">
        <v>0.9</v>
      </c>
      <c r="F8" s="119">
        <v>4.3</v>
      </c>
      <c r="G8" s="140">
        <f>SUM(E8:F8)</f>
        <v>5.2</v>
      </c>
      <c r="H8" s="141">
        <v>5.73</v>
      </c>
      <c r="I8" s="142">
        <v>4.37</v>
      </c>
      <c r="J8" s="143">
        <f>SUM(G8:I8)-K8</f>
        <v>15.3</v>
      </c>
      <c r="K8" s="136"/>
      <c r="L8" s="119"/>
      <c r="M8" s="119"/>
      <c r="N8" s="140">
        <f>SUM(L8:M8)</f>
        <v>0</v>
      </c>
      <c r="O8" s="141"/>
      <c r="P8" s="142"/>
      <c r="Q8" s="144">
        <f>SUM(N8:P8)-R8</f>
        <v>0</v>
      </c>
      <c r="R8" s="145"/>
      <c r="S8" s="146">
        <f>SUM(J8,Q8)</f>
        <v>15.3</v>
      </c>
      <c r="T8" s="28"/>
      <c r="U8" s="28"/>
    </row>
    <row r="9" spans="1:26" ht="14.25" customHeight="1" x14ac:dyDescent="0.2">
      <c r="A9" s="116">
        <v>4</v>
      </c>
      <c r="B9" s="138">
        <v>55</v>
      </c>
      <c r="C9" s="127" t="s">
        <v>77</v>
      </c>
      <c r="D9" s="139" t="s">
        <v>81</v>
      </c>
      <c r="E9" s="119">
        <v>2.4</v>
      </c>
      <c r="F9" s="119">
        <v>2.85</v>
      </c>
      <c r="G9" s="140">
        <f>SUM(E9:F9)</f>
        <v>5.25</v>
      </c>
      <c r="H9" s="141">
        <v>5.27</v>
      </c>
      <c r="I9" s="142">
        <v>4.67</v>
      </c>
      <c r="J9" s="143">
        <f>SUM(G9:I9)-K9</f>
        <v>15.19</v>
      </c>
      <c r="K9" s="136">
        <v>0</v>
      </c>
      <c r="L9" s="119"/>
      <c r="M9" s="119"/>
      <c r="N9" s="140">
        <f>SUM(L9:M9)</f>
        <v>0</v>
      </c>
      <c r="O9" s="141"/>
      <c r="P9" s="142"/>
      <c r="Q9" s="144">
        <f>SUM(N9:P9)-R9</f>
        <v>0</v>
      </c>
      <c r="R9" s="145"/>
      <c r="S9" s="146">
        <f>SUM(J9,Q9)</f>
        <v>15.19</v>
      </c>
      <c r="T9" s="28"/>
      <c r="U9" s="28"/>
    </row>
    <row r="10" spans="1:26" ht="14.25" customHeight="1" x14ac:dyDescent="0.2">
      <c r="A10" s="116">
        <v>5</v>
      </c>
      <c r="B10" s="138">
        <v>51</v>
      </c>
      <c r="C10" s="127" t="s">
        <v>73</v>
      </c>
      <c r="D10" s="139" t="s">
        <v>43</v>
      </c>
      <c r="E10" s="119">
        <v>1</v>
      </c>
      <c r="F10" s="119">
        <v>2.5</v>
      </c>
      <c r="G10" s="140">
        <f>SUM(E10:F10)</f>
        <v>3.5</v>
      </c>
      <c r="H10" s="141">
        <v>6.1</v>
      </c>
      <c r="I10" s="142">
        <v>5.4</v>
      </c>
      <c r="J10" s="143">
        <f>SUM(G10:I10)-K10</f>
        <v>15</v>
      </c>
      <c r="K10" s="136">
        <v>0</v>
      </c>
      <c r="L10" s="119"/>
      <c r="M10" s="119"/>
      <c r="N10" s="140">
        <f>SUM(L10:M10)</f>
        <v>0</v>
      </c>
      <c r="O10" s="141"/>
      <c r="P10" s="142"/>
      <c r="Q10" s="144">
        <f>SUM(N10:P10)-R10</f>
        <v>0</v>
      </c>
      <c r="R10" s="145"/>
      <c r="S10" s="146">
        <f>SUM(J10,Q10)</f>
        <v>15</v>
      </c>
      <c r="T10" s="28"/>
      <c r="U10" s="28"/>
    </row>
    <row r="11" spans="1:26" ht="14.25" customHeight="1" x14ac:dyDescent="0.2">
      <c r="A11" s="116">
        <v>6</v>
      </c>
      <c r="B11" s="138">
        <v>52</v>
      </c>
      <c r="C11" s="127" t="s">
        <v>74</v>
      </c>
      <c r="D11" s="139" t="s">
        <v>43</v>
      </c>
      <c r="E11" s="119">
        <v>1.25</v>
      </c>
      <c r="F11" s="119">
        <v>2.2999999999999998</v>
      </c>
      <c r="G11" s="140">
        <f>SUM(E11:F11)</f>
        <v>3.55</v>
      </c>
      <c r="H11" s="141">
        <v>5.27</v>
      </c>
      <c r="I11" s="142">
        <v>6</v>
      </c>
      <c r="J11" s="143">
        <f>SUM(G11:I11)-K11</f>
        <v>14.22</v>
      </c>
      <c r="K11" s="136">
        <v>0.6</v>
      </c>
      <c r="L11" s="119"/>
      <c r="M11" s="119"/>
      <c r="N11" s="140">
        <f>SUM(L11:M11)</f>
        <v>0</v>
      </c>
      <c r="O11" s="141"/>
      <c r="P11" s="142"/>
      <c r="Q11" s="144">
        <f>SUM(N11:P11)-R11</f>
        <v>0</v>
      </c>
      <c r="R11" s="145"/>
      <c r="S11" s="146">
        <f>SUM(J11,Q11)</f>
        <v>14.22</v>
      </c>
      <c r="T11" s="28"/>
      <c r="U11" s="28"/>
    </row>
    <row r="12" spans="1:26" ht="14.25" customHeight="1" x14ac:dyDescent="0.2">
      <c r="A12" s="116">
        <v>7</v>
      </c>
      <c r="B12" s="138">
        <v>54</v>
      </c>
      <c r="C12" s="127" t="s">
        <v>76</v>
      </c>
      <c r="D12" s="139" t="s">
        <v>64</v>
      </c>
      <c r="E12" s="119">
        <v>0.1</v>
      </c>
      <c r="F12" s="119">
        <v>1.1000000000000001</v>
      </c>
      <c r="G12" s="140">
        <f>SUM(E12:F12)</f>
        <v>1.2000000000000002</v>
      </c>
      <c r="H12" s="141">
        <v>5.77</v>
      </c>
      <c r="I12" s="142">
        <v>4.2699999999999996</v>
      </c>
      <c r="J12" s="143">
        <f>SUM(G12:I12)-K12</f>
        <v>11.239999999999998</v>
      </c>
      <c r="K12" s="136">
        <v>0</v>
      </c>
      <c r="L12" s="119"/>
      <c r="M12" s="119"/>
      <c r="N12" s="140">
        <f>SUM(L12:M12)</f>
        <v>0</v>
      </c>
      <c r="O12" s="141"/>
      <c r="P12" s="142"/>
      <c r="Q12" s="144">
        <f>SUM(N12:P12)-R12</f>
        <v>0</v>
      </c>
      <c r="R12" s="145"/>
      <c r="S12" s="146">
        <f>SUM(J12,Q12)</f>
        <v>11.239999999999998</v>
      </c>
      <c r="T12" s="28"/>
      <c r="U12" s="28"/>
    </row>
    <row r="13" spans="1:26" ht="14.25" customHeight="1" x14ac:dyDescent="0.2">
      <c r="A13" s="116" t="s">
        <v>143</v>
      </c>
      <c r="B13" s="138"/>
      <c r="C13" s="127" t="s">
        <v>75</v>
      </c>
      <c r="D13" s="139" t="s">
        <v>43</v>
      </c>
      <c r="E13" s="119">
        <v>0</v>
      </c>
      <c r="F13" s="119">
        <v>0</v>
      </c>
      <c r="G13" s="140">
        <f>SUM(E13:F13)</f>
        <v>0</v>
      </c>
      <c r="H13" s="141">
        <v>0</v>
      </c>
      <c r="I13" s="142">
        <v>0</v>
      </c>
      <c r="J13" s="143">
        <f>SUM(G13:I13)-K13</f>
        <v>0</v>
      </c>
      <c r="K13" s="136">
        <v>0</v>
      </c>
      <c r="L13" s="119">
        <v>0</v>
      </c>
      <c r="M13" s="119">
        <v>0</v>
      </c>
      <c r="N13" s="140">
        <f>SUM(L13:M13)</f>
        <v>0</v>
      </c>
      <c r="O13" s="141">
        <v>0</v>
      </c>
      <c r="P13" s="142">
        <v>0</v>
      </c>
      <c r="Q13" s="144">
        <f>SUM(N13:P13)-R13</f>
        <v>0</v>
      </c>
      <c r="R13" s="145">
        <v>0</v>
      </c>
      <c r="S13" s="146">
        <f>SUM(J13,Q13)</f>
        <v>0</v>
      </c>
      <c r="T13" s="28"/>
      <c r="U13" s="28"/>
    </row>
    <row r="14" spans="1:26" ht="14.25" customHeight="1" x14ac:dyDescent="0.2">
      <c r="A14" s="70"/>
      <c r="B14" s="109"/>
      <c r="C14" s="110"/>
      <c r="D14" s="109"/>
      <c r="E14" s="10"/>
      <c r="F14" s="10"/>
      <c r="G14" s="35"/>
      <c r="H14" s="17"/>
      <c r="I14" s="17"/>
      <c r="J14" s="111"/>
      <c r="K14" s="19"/>
      <c r="L14" s="10"/>
      <c r="M14" s="10"/>
      <c r="N14" s="35"/>
      <c r="O14" s="17"/>
      <c r="P14" s="17"/>
      <c r="Q14" s="111"/>
      <c r="R14" s="19"/>
      <c r="S14" s="49"/>
      <c r="T14" s="28"/>
      <c r="U14" s="28"/>
    </row>
    <row r="15" spans="1:26" ht="21" customHeight="1" x14ac:dyDescent="0.25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2"/>
      <c r="W15" s="2"/>
      <c r="X15" s="2"/>
      <c r="Y15" s="2"/>
      <c r="Z15" s="2"/>
    </row>
    <row r="16" spans="1:26" ht="15" customHeight="1" thickBot="1" x14ac:dyDescent="0.3">
      <c r="A16" s="205" t="s">
        <v>82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92"/>
      <c r="U16" s="92"/>
    </row>
    <row r="17" spans="1:21" ht="23.25" customHeight="1" thickTop="1" x14ac:dyDescent="0.2">
      <c r="A17" s="134" t="s">
        <v>5</v>
      </c>
      <c r="B17" s="135" t="s">
        <v>0</v>
      </c>
      <c r="C17" s="118" t="s">
        <v>8</v>
      </c>
      <c r="D17" s="117" t="s">
        <v>1</v>
      </c>
      <c r="E17" s="119" t="s">
        <v>25</v>
      </c>
      <c r="F17" s="119" t="s">
        <v>26</v>
      </c>
      <c r="G17" s="120" t="s">
        <v>28</v>
      </c>
      <c r="H17" s="121" t="s">
        <v>15</v>
      </c>
      <c r="I17" s="122" t="s">
        <v>2</v>
      </c>
      <c r="J17" s="123" t="s">
        <v>27</v>
      </c>
      <c r="K17" s="136" t="s">
        <v>6</v>
      </c>
      <c r="L17" s="119" t="s">
        <v>25</v>
      </c>
      <c r="M17" s="119" t="s">
        <v>26</v>
      </c>
      <c r="N17" s="120" t="s">
        <v>28</v>
      </c>
      <c r="O17" s="121" t="s">
        <v>15</v>
      </c>
      <c r="P17" s="122" t="s">
        <v>2</v>
      </c>
      <c r="Q17" s="123" t="s">
        <v>3</v>
      </c>
      <c r="R17" s="136" t="s">
        <v>6</v>
      </c>
      <c r="S17" s="137" t="s">
        <v>4</v>
      </c>
      <c r="T17" s="96"/>
      <c r="U17" s="96"/>
    </row>
    <row r="18" spans="1:21" ht="15" customHeight="1" x14ac:dyDescent="0.2">
      <c r="A18" s="116">
        <v>1</v>
      </c>
      <c r="B18" s="138">
        <v>64</v>
      </c>
      <c r="C18" s="127" t="s">
        <v>92</v>
      </c>
      <c r="D18" s="139" t="s">
        <v>51</v>
      </c>
      <c r="E18" s="119">
        <v>1.3</v>
      </c>
      <c r="F18" s="119">
        <v>3.95</v>
      </c>
      <c r="G18" s="140">
        <f>SUM(E18:F18)</f>
        <v>5.25</v>
      </c>
      <c r="H18" s="141">
        <v>6</v>
      </c>
      <c r="I18" s="142">
        <v>6.17</v>
      </c>
      <c r="J18" s="143">
        <f>SUM(G18:I18)-K18</f>
        <v>17.420000000000002</v>
      </c>
      <c r="K18" s="136">
        <v>0</v>
      </c>
      <c r="L18" s="119"/>
      <c r="M18" s="119"/>
      <c r="N18" s="140">
        <f>SUM(L18:M18)</f>
        <v>0</v>
      </c>
      <c r="O18" s="141"/>
      <c r="P18" s="142"/>
      <c r="Q18" s="144">
        <f>SUM(N18:P18)-R18</f>
        <v>0</v>
      </c>
      <c r="R18" s="145"/>
      <c r="S18" s="146">
        <f>SUM(J18,Q18)</f>
        <v>17.420000000000002</v>
      </c>
      <c r="T18" s="49"/>
      <c r="U18" s="49"/>
    </row>
    <row r="19" spans="1:21" ht="14.25" customHeight="1" x14ac:dyDescent="0.2">
      <c r="A19" s="116">
        <v>2</v>
      </c>
      <c r="B19" s="138">
        <v>65</v>
      </c>
      <c r="C19" s="127" t="s">
        <v>93</v>
      </c>
      <c r="D19" s="139" t="s">
        <v>52</v>
      </c>
      <c r="E19" s="119">
        <v>0.9</v>
      </c>
      <c r="F19" s="119">
        <v>2.4</v>
      </c>
      <c r="G19" s="140">
        <f>SUM(E19:F19)</f>
        <v>3.3</v>
      </c>
      <c r="H19" s="141">
        <v>6.53</v>
      </c>
      <c r="I19" s="142">
        <v>6.13</v>
      </c>
      <c r="J19" s="143">
        <f>SUM(G19:I19)-K19</f>
        <v>15.96</v>
      </c>
      <c r="K19" s="136">
        <v>0</v>
      </c>
      <c r="L19" s="119"/>
      <c r="M19" s="119"/>
      <c r="N19" s="140">
        <f>SUM(L19:M19)</f>
        <v>0</v>
      </c>
      <c r="O19" s="141"/>
      <c r="P19" s="142"/>
      <c r="Q19" s="144">
        <f>SUM(N19:P19)-R19</f>
        <v>0</v>
      </c>
      <c r="R19" s="145"/>
      <c r="S19" s="146">
        <f>SUM(J19,Q19)</f>
        <v>15.96</v>
      </c>
      <c r="T19" s="28"/>
      <c r="U19" s="28"/>
    </row>
    <row r="20" spans="1:21" ht="14.25" customHeight="1" x14ac:dyDescent="0.2">
      <c r="A20" s="116">
        <v>3</v>
      </c>
      <c r="B20" s="138">
        <v>63</v>
      </c>
      <c r="C20" s="127" t="s">
        <v>91</v>
      </c>
      <c r="D20" s="139" t="s">
        <v>64</v>
      </c>
      <c r="E20" s="119">
        <v>1.3</v>
      </c>
      <c r="F20" s="119">
        <v>3</v>
      </c>
      <c r="G20" s="140">
        <f>SUM(E20:F20)</f>
        <v>4.3</v>
      </c>
      <c r="H20" s="141">
        <v>6.23</v>
      </c>
      <c r="I20" s="142">
        <v>3.8</v>
      </c>
      <c r="J20" s="143">
        <f>SUM(G20:I20)-K20</f>
        <v>14.030000000000001</v>
      </c>
      <c r="K20" s="136">
        <v>0.3</v>
      </c>
      <c r="L20" s="119"/>
      <c r="M20" s="119"/>
      <c r="N20" s="140">
        <f>SUM(L20:M20)</f>
        <v>0</v>
      </c>
      <c r="O20" s="141"/>
      <c r="P20" s="142"/>
      <c r="Q20" s="144">
        <f>SUM(N20:P20)-R20</f>
        <v>0</v>
      </c>
      <c r="R20" s="145"/>
      <c r="S20" s="146">
        <f>SUM(J20,Q20)</f>
        <v>14.030000000000001</v>
      </c>
      <c r="T20" s="28"/>
      <c r="U20" s="28"/>
    </row>
    <row r="21" spans="1:21" ht="14.25" customHeight="1" x14ac:dyDescent="0.2">
      <c r="A21" s="116">
        <v>4</v>
      </c>
      <c r="B21" s="138">
        <v>62</v>
      </c>
      <c r="C21" s="127" t="s">
        <v>90</v>
      </c>
      <c r="D21" s="139" t="s">
        <v>43</v>
      </c>
      <c r="E21" s="119">
        <v>0.8</v>
      </c>
      <c r="F21" s="119">
        <v>2.2999999999999998</v>
      </c>
      <c r="G21" s="140">
        <f>SUM(E21:F21)</f>
        <v>3.0999999999999996</v>
      </c>
      <c r="H21" s="141">
        <v>5.37</v>
      </c>
      <c r="I21" s="142">
        <v>5.07</v>
      </c>
      <c r="J21" s="143">
        <f>SUM(G21:I21)-K21</f>
        <v>13.54</v>
      </c>
      <c r="K21" s="136">
        <v>0</v>
      </c>
      <c r="L21" s="119"/>
      <c r="M21" s="119"/>
      <c r="N21" s="140">
        <f>SUM(L21:M21)</f>
        <v>0</v>
      </c>
      <c r="O21" s="141"/>
      <c r="P21" s="142"/>
      <c r="Q21" s="144">
        <f>SUM(N21:P21)-R21</f>
        <v>0</v>
      </c>
      <c r="R21" s="145"/>
      <c r="S21" s="146">
        <f>SUM(J21,Q21)</f>
        <v>13.54</v>
      </c>
      <c r="T21" s="28"/>
      <c r="U21" s="28"/>
    </row>
    <row r="22" spans="1:21" ht="14.25" customHeight="1" x14ac:dyDescent="0.2">
      <c r="A22" s="116">
        <v>5</v>
      </c>
      <c r="B22" s="138">
        <v>61</v>
      </c>
      <c r="C22" s="127" t="s">
        <v>83</v>
      </c>
      <c r="D22" s="139" t="s">
        <v>94</v>
      </c>
      <c r="E22" s="119">
        <v>1.5</v>
      </c>
      <c r="F22" s="119">
        <v>2.1</v>
      </c>
      <c r="G22" s="140">
        <f>SUM(E22:F22)</f>
        <v>3.6</v>
      </c>
      <c r="H22" s="141">
        <v>5.0999999999999996</v>
      </c>
      <c r="I22" s="142">
        <v>4.8</v>
      </c>
      <c r="J22" s="143">
        <f>SUM(G22:I22)-K22</f>
        <v>13.5</v>
      </c>
      <c r="K22" s="136">
        <v>0</v>
      </c>
      <c r="L22" s="119"/>
      <c r="M22" s="119"/>
      <c r="N22" s="140">
        <f>SUM(L22:M22)</f>
        <v>0</v>
      </c>
      <c r="O22" s="141"/>
      <c r="P22" s="142"/>
      <c r="Q22" s="144">
        <f>SUM(N22:P22)-R22</f>
        <v>0</v>
      </c>
      <c r="R22" s="145"/>
      <c r="S22" s="146">
        <f>SUM(J22,Q22)</f>
        <v>13.5</v>
      </c>
      <c r="T22" s="28"/>
      <c r="U22" s="28"/>
    </row>
    <row r="23" spans="1:21" ht="14.25" customHeight="1" x14ac:dyDescent="0.2">
      <c r="A23" s="70"/>
      <c r="B23" s="109"/>
      <c r="C23" s="110"/>
      <c r="D23" s="109"/>
      <c r="E23" s="10"/>
      <c r="F23" s="10"/>
      <c r="G23" s="35"/>
      <c r="H23" s="17"/>
      <c r="I23" s="17"/>
      <c r="J23" s="111"/>
      <c r="K23" s="19"/>
      <c r="L23" s="10"/>
      <c r="M23" s="10"/>
      <c r="N23" s="35"/>
      <c r="O23" s="17"/>
      <c r="P23" s="17"/>
      <c r="Q23" s="111"/>
      <c r="R23" s="19"/>
      <c r="S23" s="49"/>
      <c r="T23" s="28"/>
      <c r="U23" s="28"/>
    </row>
    <row r="24" spans="1:21" ht="18.75" thickBot="1" x14ac:dyDescent="0.3">
      <c r="A24" s="205" t="s">
        <v>95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113"/>
      <c r="U24" s="113"/>
    </row>
    <row r="25" spans="1:21" ht="24.75" customHeight="1" thickTop="1" thickBot="1" x14ac:dyDescent="0.25">
      <c r="A25" s="85" t="s">
        <v>24</v>
      </c>
      <c r="B25" s="6" t="s">
        <v>0</v>
      </c>
      <c r="C25" s="7" t="s">
        <v>8</v>
      </c>
      <c r="D25" s="5" t="s">
        <v>1</v>
      </c>
      <c r="E25" s="40" t="s">
        <v>25</v>
      </c>
      <c r="F25" s="40" t="s">
        <v>26</v>
      </c>
      <c r="G25" s="93" t="s">
        <v>28</v>
      </c>
      <c r="H25" s="94" t="s">
        <v>15</v>
      </c>
      <c r="I25" s="95" t="s">
        <v>2</v>
      </c>
      <c r="J25" s="50" t="s">
        <v>9</v>
      </c>
      <c r="K25" s="48" t="s">
        <v>6</v>
      </c>
      <c r="L25" s="40" t="s">
        <v>25</v>
      </c>
      <c r="M25" s="40" t="s">
        <v>26</v>
      </c>
      <c r="N25" s="93" t="s">
        <v>28</v>
      </c>
      <c r="O25" s="94" t="s">
        <v>15</v>
      </c>
      <c r="P25" s="95" t="s">
        <v>2</v>
      </c>
      <c r="Q25" s="50" t="s">
        <v>10</v>
      </c>
      <c r="R25" s="48" t="s">
        <v>6</v>
      </c>
      <c r="S25" s="12" t="s">
        <v>4</v>
      </c>
      <c r="T25" s="96"/>
      <c r="U25" s="96"/>
    </row>
    <row r="26" spans="1:21" ht="14.1" customHeight="1" thickTop="1" x14ac:dyDescent="0.2">
      <c r="A26" s="8">
        <v>1</v>
      </c>
      <c r="B26" s="100">
        <v>74</v>
      </c>
      <c r="C26" s="102" t="s">
        <v>99</v>
      </c>
      <c r="D26" s="101" t="s">
        <v>51</v>
      </c>
      <c r="E26" s="29">
        <v>3.2</v>
      </c>
      <c r="F26" s="29">
        <v>2.95</v>
      </c>
      <c r="G26" s="29">
        <f>SUM(E26:F26)</f>
        <v>6.15</v>
      </c>
      <c r="H26" s="30">
        <v>6.07</v>
      </c>
      <c r="I26" s="47">
        <v>6.17</v>
      </c>
      <c r="J26" s="60">
        <f>SUM(G26:I26)-K26</f>
        <v>18.39</v>
      </c>
      <c r="K26" s="64">
        <v>0</v>
      </c>
      <c r="L26" s="31">
        <v>2.6</v>
      </c>
      <c r="M26" s="31">
        <v>2.65</v>
      </c>
      <c r="N26" s="31">
        <f>SUM(L26:M26)</f>
        <v>5.25</v>
      </c>
      <c r="O26" s="32">
        <v>6.35</v>
      </c>
      <c r="P26" s="66">
        <v>3.9</v>
      </c>
      <c r="Q26" s="27">
        <f>SUM(N26:P26)-R26</f>
        <v>15.5</v>
      </c>
      <c r="R26" s="67">
        <v>0</v>
      </c>
      <c r="S26" s="78">
        <f>SUM(J26,Q26)</f>
        <v>33.89</v>
      </c>
      <c r="T26" s="28"/>
      <c r="U26" s="28"/>
    </row>
    <row r="27" spans="1:21" s="2" customFormat="1" ht="14.1" customHeight="1" x14ac:dyDescent="0.2">
      <c r="A27" s="8">
        <v>2</v>
      </c>
      <c r="B27" s="100">
        <v>71</v>
      </c>
      <c r="C27" s="102" t="s">
        <v>96</v>
      </c>
      <c r="D27" s="101" t="s">
        <v>43</v>
      </c>
      <c r="E27" s="29">
        <v>2.8</v>
      </c>
      <c r="F27" s="29">
        <v>2.75</v>
      </c>
      <c r="G27" s="29">
        <f>SUM(E27:F27)</f>
        <v>5.55</v>
      </c>
      <c r="H27" s="30">
        <v>5.93</v>
      </c>
      <c r="I27" s="47">
        <v>4.37</v>
      </c>
      <c r="J27" s="60">
        <f>SUM(G27:I27)-K27</f>
        <v>15.850000000000001</v>
      </c>
      <c r="K27" s="64">
        <v>0</v>
      </c>
      <c r="L27" s="31">
        <v>1.9</v>
      </c>
      <c r="M27" s="31">
        <v>3.3</v>
      </c>
      <c r="N27" s="31">
        <f>SUM(L27:M27)</f>
        <v>5.1999999999999993</v>
      </c>
      <c r="O27" s="32">
        <v>5</v>
      </c>
      <c r="P27" s="66">
        <v>3.07</v>
      </c>
      <c r="Q27" s="27">
        <f>SUM(N27:P27)-R27</f>
        <v>13.27</v>
      </c>
      <c r="R27" s="67">
        <v>0</v>
      </c>
      <c r="S27" s="27">
        <f>SUM(J27,Q27)</f>
        <v>29.12</v>
      </c>
      <c r="T27" s="28"/>
    </row>
    <row r="28" spans="1:21" ht="14.1" customHeight="1" x14ac:dyDescent="0.2">
      <c r="A28" s="8">
        <v>3</v>
      </c>
      <c r="B28" s="100">
        <v>72</v>
      </c>
      <c r="C28" s="102" t="s">
        <v>97</v>
      </c>
      <c r="D28" s="75" t="s">
        <v>64</v>
      </c>
      <c r="E28" s="22">
        <v>3.7</v>
      </c>
      <c r="F28" s="22">
        <v>1.95</v>
      </c>
      <c r="G28" s="29">
        <f>SUM(E28:F28)</f>
        <v>5.65</v>
      </c>
      <c r="H28" s="30">
        <v>4.57</v>
      </c>
      <c r="I28" s="47">
        <v>4.57</v>
      </c>
      <c r="J28" s="60">
        <f>SUM(G28:I28)-K28</f>
        <v>14.790000000000001</v>
      </c>
      <c r="K28" s="65">
        <v>0</v>
      </c>
      <c r="L28" s="25">
        <v>0.15</v>
      </c>
      <c r="M28" s="25">
        <v>2.4</v>
      </c>
      <c r="N28" s="31">
        <f>SUM(L28:M28)</f>
        <v>2.5499999999999998</v>
      </c>
      <c r="O28" s="32">
        <v>4.95</v>
      </c>
      <c r="P28" s="66">
        <v>2.5</v>
      </c>
      <c r="Q28" s="27">
        <f>SUM(N28:P28)-R28</f>
        <v>10</v>
      </c>
      <c r="R28" s="44">
        <v>0</v>
      </c>
      <c r="S28" s="27">
        <f>SUM(J28,Q28)</f>
        <v>24.79</v>
      </c>
      <c r="T28" s="28"/>
    </row>
    <row r="29" spans="1:21" ht="14.1" customHeight="1" x14ac:dyDescent="0.2">
      <c r="A29" s="8">
        <v>4</v>
      </c>
      <c r="B29" s="100">
        <v>73</v>
      </c>
      <c r="C29" s="102" t="s">
        <v>98</v>
      </c>
      <c r="D29" s="75" t="s">
        <v>64</v>
      </c>
      <c r="E29" s="22">
        <v>1.4</v>
      </c>
      <c r="F29" s="22">
        <v>1.75</v>
      </c>
      <c r="G29" s="22">
        <f>SUM(E29:F29)</f>
        <v>3.15</v>
      </c>
      <c r="H29" s="22">
        <v>4.63</v>
      </c>
      <c r="I29" s="45">
        <v>4.07</v>
      </c>
      <c r="J29" s="60">
        <f>SUM(G29:I29)-K29</f>
        <v>11.85</v>
      </c>
      <c r="K29" s="65">
        <v>0</v>
      </c>
      <c r="L29" s="25">
        <v>1.05</v>
      </c>
      <c r="M29" s="25">
        <v>1.5</v>
      </c>
      <c r="N29" s="23">
        <f>SUM(L29:M29)</f>
        <v>2.5499999999999998</v>
      </c>
      <c r="O29" s="23">
        <v>4.8499999999999996</v>
      </c>
      <c r="P29" s="107">
        <v>2.4</v>
      </c>
      <c r="Q29" s="27">
        <f>SUM(N29:P29)-R29</f>
        <v>9.7999999999999989</v>
      </c>
      <c r="R29" s="44">
        <v>0</v>
      </c>
      <c r="S29" s="27">
        <f>SUM(J29,Q29)</f>
        <v>21.65</v>
      </c>
      <c r="T29" s="28"/>
    </row>
    <row r="30" spans="1:21" ht="8.25" customHeight="1" x14ac:dyDescent="0.2">
      <c r="A30" s="51"/>
      <c r="B30" s="52"/>
      <c r="C30" s="55"/>
      <c r="D30" s="56"/>
      <c r="E30" s="34"/>
      <c r="F30" s="34"/>
      <c r="G30" s="34"/>
      <c r="H30" s="34"/>
      <c r="I30" s="34"/>
      <c r="J30" s="49"/>
      <c r="K30" s="35"/>
      <c r="L30" s="57"/>
      <c r="M30" s="57"/>
      <c r="N30" s="57"/>
      <c r="O30" s="57"/>
      <c r="P30" s="57"/>
      <c r="Q30" s="28"/>
      <c r="R30" s="35"/>
      <c r="S30" s="28"/>
      <c r="T30" s="28"/>
      <c r="U30" s="28"/>
    </row>
    <row r="31" spans="1:21" ht="14.25" customHeight="1" x14ac:dyDescent="0.2">
      <c r="A31" s="70"/>
      <c r="B31" s="109"/>
      <c r="C31" s="110"/>
      <c r="D31" s="109"/>
      <c r="E31" s="10"/>
      <c r="F31" s="10"/>
      <c r="G31" s="35"/>
      <c r="H31" s="17"/>
      <c r="I31" s="17"/>
      <c r="J31" s="111"/>
      <c r="K31" s="19"/>
      <c r="L31" s="10"/>
      <c r="M31" s="10"/>
      <c r="N31" s="35"/>
      <c r="O31" s="17"/>
      <c r="P31" s="17"/>
      <c r="Q31" s="111"/>
      <c r="R31" s="19"/>
      <c r="S31" s="49"/>
      <c r="T31" s="28"/>
      <c r="U31" s="28"/>
    </row>
    <row r="32" spans="1:21" ht="18.75" thickBot="1" x14ac:dyDescent="0.3">
      <c r="A32" s="205" t="s">
        <v>100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113"/>
      <c r="U32" s="113"/>
    </row>
    <row r="33" spans="1:21" ht="24.75" customHeight="1" thickTop="1" thickBot="1" x14ac:dyDescent="0.25">
      <c r="A33" s="85" t="s">
        <v>24</v>
      </c>
      <c r="B33" s="6" t="s">
        <v>0</v>
      </c>
      <c r="C33" s="7" t="s">
        <v>8</v>
      </c>
      <c r="D33" s="5" t="s">
        <v>1</v>
      </c>
      <c r="E33" s="40" t="s">
        <v>25</v>
      </c>
      <c r="F33" s="40" t="s">
        <v>26</v>
      </c>
      <c r="G33" s="93" t="s">
        <v>28</v>
      </c>
      <c r="H33" s="94" t="s">
        <v>15</v>
      </c>
      <c r="I33" s="95" t="s">
        <v>2</v>
      </c>
      <c r="J33" s="50" t="s">
        <v>9</v>
      </c>
      <c r="K33" s="48" t="s">
        <v>6</v>
      </c>
      <c r="L33" s="40" t="s">
        <v>25</v>
      </c>
      <c r="M33" s="40" t="s">
        <v>26</v>
      </c>
      <c r="N33" s="93" t="s">
        <v>28</v>
      </c>
      <c r="O33" s="94" t="s">
        <v>15</v>
      </c>
      <c r="P33" s="95" t="s">
        <v>2</v>
      </c>
      <c r="Q33" s="50" t="s">
        <v>10</v>
      </c>
      <c r="R33" s="48" t="s">
        <v>6</v>
      </c>
      <c r="S33" s="12" t="s">
        <v>4</v>
      </c>
      <c r="T33" s="96"/>
      <c r="U33" s="96"/>
    </row>
    <row r="34" spans="1:21" ht="14.1" customHeight="1" thickTop="1" x14ac:dyDescent="0.2">
      <c r="A34" s="8">
        <v>1</v>
      </c>
      <c r="B34" s="100">
        <v>84</v>
      </c>
      <c r="C34" s="102" t="s">
        <v>101</v>
      </c>
      <c r="D34" s="101" t="s">
        <v>43</v>
      </c>
      <c r="E34" s="29">
        <v>2.95</v>
      </c>
      <c r="F34" s="29">
        <v>4.55</v>
      </c>
      <c r="G34" s="29">
        <f>SUM(E34:F34)</f>
        <v>7.5</v>
      </c>
      <c r="H34" s="30">
        <v>6.27</v>
      </c>
      <c r="I34" s="47">
        <v>6.53</v>
      </c>
      <c r="J34" s="60">
        <f>SUM(G34:I34)-K34</f>
        <v>20.3</v>
      </c>
      <c r="K34" s="64">
        <v>0</v>
      </c>
      <c r="L34" s="31">
        <v>4</v>
      </c>
      <c r="M34" s="31">
        <v>4.0999999999999996</v>
      </c>
      <c r="N34" s="31">
        <f>SUM(L34:M34)</f>
        <v>8.1</v>
      </c>
      <c r="O34" s="32">
        <v>6.17</v>
      </c>
      <c r="P34" s="66">
        <v>7.13</v>
      </c>
      <c r="Q34" s="27">
        <f>SUM(N34:P34)-R34</f>
        <v>21.4</v>
      </c>
      <c r="R34" s="67">
        <v>0</v>
      </c>
      <c r="S34" s="78">
        <f>SUM(J34,Q34)</f>
        <v>41.7</v>
      </c>
      <c r="T34" s="28"/>
      <c r="U34" s="28"/>
    </row>
    <row r="35" spans="1:21" s="2" customFormat="1" ht="14.1" customHeight="1" x14ac:dyDescent="0.2">
      <c r="A35" s="8">
        <v>2</v>
      </c>
      <c r="B35" s="100">
        <v>81</v>
      </c>
      <c r="C35" s="102" t="s">
        <v>104</v>
      </c>
      <c r="D35" s="101" t="s">
        <v>51</v>
      </c>
      <c r="E35" s="29">
        <v>2.5</v>
      </c>
      <c r="F35" s="29">
        <v>4.3</v>
      </c>
      <c r="G35" s="29">
        <f>SUM(E35:F35)</f>
        <v>6.8</v>
      </c>
      <c r="H35" s="30">
        <v>6.7</v>
      </c>
      <c r="I35" s="47">
        <v>5.3</v>
      </c>
      <c r="J35" s="60">
        <f>SUM(G35:I35)-K35</f>
        <v>18.8</v>
      </c>
      <c r="K35" s="64">
        <v>0</v>
      </c>
      <c r="L35" s="31">
        <v>4</v>
      </c>
      <c r="M35" s="31">
        <v>4.4000000000000004</v>
      </c>
      <c r="N35" s="31">
        <f>SUM(L35:M35)</f>
        <v>8.4</v>
      </c>
      <c r="O35" s="32">
        <v>6.5</v>
      </c>
      <c r="P35" s="66">
        <v>6.13</v>
      </c>
      <c r="Q35" s="27">
        <f>SUM(N35:P35)-R35</f>
        <v>21.03</v>
      </c>
      <c r="R35" s="67">
        <v>0</v>
      </c>
      <c r="S35" s="27">
        <f>SUM(J35,Q35)</f>
        <v>39.83</v>
      </c>
      <c r="T35" s="28"/>
      <c r="U35" s="28"/>
    </row>
    <row r="36" spans="1:21" ht="14.1" customHeight="1" x14ac:dyDescent="0.2">
      <c r="A36" s="8">
        <v>3</v>
      </c>
      <c r="B36" s="100">
        <v>83</v>
      </c>
      <c r="C36" s="102" t="s">
        <v>102</v>
      </c>
      <c r="D36" s="75" t="s">
        <v>51</v>
      </c>
      <c r="E36" s="22">
        <v>3.6</v>
      </c>
      <c r="F36" s="22">
        <v>3.85</v>
      </c>
      <c r="G36" s="29">
        <f>SUM(E36:F36)</f>
        <v>7.45</v>
      </c>
      <c r="H36" s="30">
        <v>6.73</v>
      </c>
      <c r="I36" s="47">
        <v>4.2</v>
      </c>
      <c r="J36" s="60">
        <f>SUM(G36:I36)-K36</f>
        <v>18.38</v>
      </c>
      <c r="K36" s="65">
        <v>0</v>
      </c>
      <c r="L36" s="25">
        <v>4.2</v>
      </c>
      <c r="M36" s="25">
        <v>4.2</v>
      </c>
      <c r="N36" s="31">
        <f>SUM(L36:M36)</f>
        <v>8.4</v>
      </c>
      <c r="O36" s="32">
        <v>6.23</v>
      </c>
      <c r="P36" s="66">
        <v>6.53</v>
      </c>
      <c r="Q36" s="27">
        <f>SUM(N36:P36)-R36</f>
        <v>21.16</v>
      </c>
      <c r="R36" s="44">
        <v>0</v>
      </c>
      <c r="S36" s="27">
        <f>SUM(J36,Q36)</f>
        <v>39.54</v>
      </c>
      <c r="T36" s="28"/>
      <c r="U36" s="28"/>
    </row>
    <row r="37" spans="1:21" ht="14.1" customHeight="1" x14ac:dyDescent="0.2">
      <c r="A37" s="8">
        <v>4</v>
      </c>
      <c r="B37" s="100">
        <v>82</v>
      </c>
      <c r="C37" s="102" t="s">
        <v>103</v>
      </c>
      <c r="D37" s="75" t="s">
        <v>51</v>
      </c>
      <c r="E37" s="22">
        <v>3.4</v>
      </c>
      <c r="F37" s="22">
        <v>3.85</v>
      </c>
      <c r="G37" s="22">
        <f>SUM(E37:F37)</f>
        <v>7.25</v>
      </c>
      <c r="H37" s="22">
        <v>6.83</v>
      </c>
      <c r="I37" s="45">
        <v>4.0999999999999996</v>
      </c>
      <c r="J37" s="60">
        <f>SUM(G37:I37)-K37</f>
        <v>18.18</v>
      </c>
      <c r="K37" s="65">
        <v>0</v>
      </c>
      <c r="L37" s="25">
        <v>3.45</v>
      </c>
      <c r="M37" s="25">
        <v>3.25</v>
      </c>
      <c r="N37" s="25">
        <f>SUM(L37:M37)</f>
        <v>6.7</v>
      </c>
      <c r="O37" s="23">
        <v>5.13</v>
      </c>
      <c r="P37" s="107">
        <v>6.2</v>
      </c>
      <c r="Q37" s="27">
        <f>SUM(N37:P37)-R37</f>
        <v>17.73</v>
      </c>
      <c r="R37" s="44">
        <v>0.3</v>
      </c>
      <c r="S37" s="27">
        <f>SUM(J37,Q37)</f>
        <v>35.909999999999997</v>
      </c>
      <c r="T37" s="28"/>
      <c r="U37" s="28"/>
    </row>
    <row r="38" spans="1:21" ht="8.25" customHeight="1" x14ac:dyDescent="0.2">
      <c r="A38" s="51"/>
      <c r="B38" s="52"/>
      <c r="C38" s="55"/>
      <c r="D38" s="56"/>
      <c r="E38" s="34"/>
      <c r="F38" s="34"/>
      <c r="G38" s="34"/>
      <c r="H38" s="34"/>
      <c r="I38" s="34"/>
      <c r="J38" s="49"/>
      <c r="K38" s="35"/>
      <c r="L38" s="57"/>
      <c r="M38" s="57"/>
      <c r="N38" s="57"/>
      <c r="O38" s="57"/>
      <c r="P38" s="57"/>
      <c r="Q38" s="28"/>
      <c r="R38" s="35"/>
      <c r="S38" s="28"/>
      <c r="T38" s="28"/>
      <c r="U38" s="28"/>
    </row>
    <row r="39" spans="1:21" ht="14.25" customHeight="1" x14ac:dyDescent="0.2">
      <c r="A39" s="70"/>
      <c r="B39" s="109"/>
      <c r="C39" s="110"/>
      <c r="D39" s="109"/>
      <c r="E39" s="10"/>
      <c r="F39" s="10"/>
      <c r="G39" s="35"/>
      <c r="H39" s="17"/>
      <c r="I39" s="17"/>
      <c r="J39" s="111"/>
      <c r="K39" s="19"/>
      <c r="L39" s="10"/>
      <c r="M39" s="10"/>
      <c r="N39" s="35"/>
      <c r="O39" s="17"/>
      <c r="P39" s="17"/>
      <c r="Q39" s="111"/>
      <c r="R39" s="19"/>
      <c r="S39" s="49"/>
      <c r="T39" s="28"/>
      <c r="U39" s="28"/>
    </row>
    <row r="40" spans="1:21" ht="18.75" thickBot="1" x14ac:dyDescent="0.3">
      <c r="A40" s="205" t="s">
        <v>105</v>
      </c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92"/>
      <c r="U40" s="92"/>
    </row>
    <row r="41" spans="1:21" ht="24.75" customHeight="1" thickTop="1" thickBot="1" x14ac:dyDescent="0.25">
      <c r="A41" s="85" t="s">
        <v>24</v>
      </c>
      <c r="B41" s="6" t="s">
        <v>0</v>
      </c>
      <c r="C41" s="7" t="s">
        <v>8</v>
      </c>
      <c r="D41" s="5" t="s">
        <v>1</v>
      </c>
      <c r="E41" s="40" t="s">
        <v>25</v>
      </c>
      <c r="F41" s="40" t="s">
        <v>26</v>
      </c>
      <c r="G41" s="93" t="s">
        <v>28</v>
      </c>
      <c r="H41" s="94" t="s">
        <v>15</v>
      </c>
      <c r="I41" s="95" t="s">
        <v>2</v>
      </c>
      <c r="J41" s="50" t="s">
        <v>9</v>
      </c>
      <c r="K41" s="48" t="s">
        <v>6</v>
      </c>
      <c r="L41" s="40" t="s">
        <v>25</v>
      </c>
      <c r="M41" s="40" t="s">
        <v>26</v>
      </c>
      <c r="N41" s="93" t="s">
        <v>28</v>
      </c>
      <c r="O41" s="94" t="s">
        <v>15</v>
      </c>
      <c r="P41" s="95" t="s">
        <v>2</v>
      </c>
      <c r="Q41" s="50" t="s">
        <v>10</v>
      </c>
      <c r="R41" s="48" t="s">
        <v>6</v>
      </c>
      <c r="S41" s="12" t="s">
        <v>4</v>
      </c>
      <c r="T41" s="96"/>
      <c r="U41" s="96"/>
    </row>
    <row r="42" spans="1:21" ht="14.1" customHeight="1" thickTop="1" x14ac:dyDescent="0.2">
      <c r="A42" s="8">
        <v>1</v>
      </c>
      <c r="B42" s="100">
        <v>96</v>
      </c>
      <c r="C42" s="102" t="s">
        <v>111</v>
      </c>
      <c r="D42" s="101" t="s">
        <v>52</v>
      </c>
      <c r="E42" s="29">
        <v>3.3</v>
      </c>
      <c r="F42" s="29">
        <v>3.65</v>
      </c>
      <c r="G42" s="29">
        <f t="shared" ref="G42:G47" si="0">SUM(E42:F42)</f>
        <v>6.9499999999999993</v>
      </c>
      <c r="H42" s="30">
        <v>6.6</v>
      </c>
      <c r="I42" s="47">
        <v>5.7</v>
      </c>
      <c r="J42" s="60">
        <f t="shared" ref="J42:J47" si="1">SUM(G42:I42)-K42</f>
        <v>19.25</v>
      </c>
      <c r="K42" s="64">
        <v>0</v>
      </c>
      <c r="L42" s="31">
        <v>3.05</v>
      </c>
      <c r="M42" s="31">
        <v>4.7</v>
      </c>
      <c r="N42" s="31">
        <f t="shared" ref="N42:N47" si="2">SUM(L42:M42)</f>
        <v>7.75</v>
      </c>
      <c r="O42" s="32">
        <v>6.73</v>
      </c>
      <c r="P42" s="66">
        <v>6.37</v>
      </c>
      <c r="Q42" s="27">
        <f t="shared" ref="Q42:Q47" si="3">SUM(N42:P42)-R42</f>
        <v>20.85</v>
      </c>
      <c r="R42" s="67">
        <v>0</v>
      </c>
      <c r="S42" s="78">
        <f t="shared" ref="S42:S47" si="4">SUM(J42,Q42)</f>
        <v>40.1</v>
      </c>
      <c r="T42" s="28"/>
      <c r="U42" s="28"/>
    </row>
    <row r="43" spans="1:21" s="2" customFormat="1" ht="14.1" customHeight="1" x14ac:dyDescent="0.2">
      <c r="A43" s="8">
        <v>2</v>
      </c>
      <c r="B43" s="100">
        <v>92</v>
      </c>
      <c r="C43" s="102" t="s">
        <v>107</v>
      </c>
      <c r="D43" s="101" t="s">
        <v>112</v>
      </c>
      <c r="E43" s="29">
        <v>2.15</v>
      </c>
      <c r="F43" s="29">
        <v>3.45</v>
      </c>
      <c r="G43" s="29">
        <f t="shared" si="0"/>
        <v>5.6</v>
      </c>
      <c r="H43" s="30">
        <v>6.7</v>
      </c>
      <c r="I43" s="47">
        <v>5.37</v>
      </c>
      <c r="J43" s="60">
        <f t="shared" si="1"/>
        <v>17.670000000000002</v>
      </c>
      <c r="K43" s="64">
        <v>0</v>
      </c>
      <c r="L43" s="31">
        <v>4.5</v>
      </c>
      <c r="M43" s="31">
        <v>4.9000000000000004</v>
      </c>
      <c r="N43" s="31">
        <f t="shared" si="2"/>
        <v>9.4</v>
      </c>
      <c r="O43" s="32">
        <v>5.97</v>
      </c>
      <c r="P43" s="66">
        <v>6.47</v>
      </c>
      <c r="Q43" s="27">
        <f t="shared" si="3"/>
        <v>21.84</v>
      </c>
      <c r="R43" s="67">
        <v>0</v>
      </c>
      <c r="S43" s="27">
        <f t="shared" si="4"/>
        <v>39.510000000000005</v>
      </c>
      <c r="T43" s="28"/>
      <c r="U43" s="28"/>
    </row>
    <row r="44" spans="1:21" ht="14.1" customHeight="1" x14ac:dyDescent="0.2">
      <c r="A44" s="8">
        <v>3</v>
      </c>
      <c r="B44" s="100">
        <v>94</v>
      </c>
      <c r="C44" s="102" t="s">
        <v>109</v>
      </c>
      <c r="D44" s="75" t="s">
        <v>112</v>
      </c>
      <c r="E44" s="22">
        <v>3.1</v>
      </c>
      <c r="F44" s="22">
        <v>2.6</v>
      </c>
      <c r="G44" s="29">
        <f t="shared" si="0"/>
        <v>5.7</v>
      </c>
      <c r="H44" s="30">
        <v>6.35</v>
      </c>
      <c r="I44" s="47">
        <v>4.57</v>
      </c>
      <c r="J44" s="60">
        <f t="shared" si="1"/>
        <v>16.62</v>
      </c>
      <c r="K44" s="65">
        <v>0</v>
      </c>
      <c r="L44" s="25">
        <v>5</v>
      </c>
      <c r="M44" s="25">
        <v>4.25</v>
      </c>
      <c r="N44" s="31">
        <f t="shared" si="2"/>
        <v>9.25</v>
      </c>
      <c r="O44" s="32">
        <v>6.37</v>
      </c>
      <c r="P44" s="66">
        <v>6.7</v>
      </c>
      <c r="Q44" s="27">
        <f t="shared" si="3"/>
        <v>22.32</v>
      </c>
      <c r="R44" s="44">
        <v>0</v>
      </c>
      <c r="S44" s="27">
        <f t="shared" si="4"/>
        <v>38.94</v>
      </c>
      <c r="T44" s="28"/>
      <c r="U44" s="28"/>
    </row>
    <row r="45" spans="1:21" ht="14.1" customHeight="1" x14ac:dyDescent="0.2">
      <c r="A45" s="8">
        <v>4</v>
      </c>
      <c r="B45" s="100">
        <v>93</v>
      </c>
      <c r="C45" s="102" t="s">
        <v>108</v>
      </c>
      <c r="D45" s="75" t="s">
        <v>112</v>
      </c>
      <c r="E45" s="22">
        <v>2.15</v>
      </c>
      <c r="F45" s="22">
        <v>2.95</v>
      </c>
      <c r="G45" s="29">
        <f t="shared" si="0"/>
        <v>5.0999999999999996</v>
      </c>
      <c r="H45" s="30">
        <v>6.25</v>
      </c>
      <c r="I45" s="47">
        <v>4.47</v>
      </c>
      <c r="J45" s="60">
        <f t="shared" si="1"/>
        <v>15.82</v>
      </c>
      <c r="K45" s="65">
        <v>0</v>
      </c>
      <c r="L45" s="25">
        <v>3.85</v>
      </c>
      <c r="M45" s="25">
        <v>5.05</v>
      </c>
      <c r="N45" s="31">
        <f t="shared" si="2"/>
        <v>8.9</v>
      </c>
      <c r="O45" s="32">
        <v>6.47</v>
      </c>
      <c r="P45" s="66">
        <v>6.47</v>
      </c>
      <c r="Q45" s="27">
        <f t="shared" si="3"/>
        <v>21.84</v>
      </c>
      <c r="R45" s="44">
        <v>0</v>
      </c>
      <c r="S45" s="27">
        <f t="shared" si="4"/>
        <v>37.659999999999997</v>
      </c>
      <c r="T45" s="28"/>
      <c r="U45" s="28"/>
    </row>
    <row r="46" spans="1:21" ht="14.1" customHeight="1" x14ac:dyDescent="0.2">
      <c r="A46" s="8">
        <v>5</v>
      </c>
      <c r="B46" s="100">
        <v>91</v>
      </c>
      <c r="C46" s="102" t="s">
        <v>106</v>
      </c>
      <c r="D46" s="75" t="s">
        <v>112</v>
      </c>
      <c r="E46" s="22">
        <v>1.95</v>
      </c>
      <c r="F46" s="22">
        <v>2.9</v>
      </c>
      <c r="G46" s="21">
        <f t="shared" si="0"/>
        <v>4.8499999999999996</v>
      </c>
      <c r="H46" s="22">
        <v>5.6</v>
      </c>
      <c r="I46" s="106">
        <v>3.07</v>
      </c>
      <c r="J46" s="60">
        <f t="shared" si="1"/>
        <v>13.219999999999999</v>
      </c>
      <c r="K46" s="65">
        <v>0.3</v>
      </c>
      <c r="L46" s="25">
        <v>4.2</v>
      </c>
      <c r="M46" s="25">
        <v>3.9</v>
      </c>
      <c r="N46" s="23">
        <f t="shared" si="2"/>
        <v>8.1</v>
      </c>
      <c r="O46" s="23">
        <v>6.37</v>
      </c>
      <c r="P46" s="107">
        <v>6.2</v>
      </c>
      <c r="Q46" s="27">
        <f t="shared" si="3"/>
        <v>20.669999999999998</v>
      </c>
      <c r="R46" s="44">
        <v>0</v>
      </c>
      <c r="S46" s="27">
        <f t="shared" si="4"/>
        <v>33.89</v>
      </c>
      <c r="T46" s="28"/>
      <c r="U46" s="28"/>
    </row>
    <row r="47" spans="1:21" ht="14.1" customHeight="1" x14ac:dyDescent="0.2">
      <c r="A47" s="8">
        <v>6</v>
      </c>
      <c r="B47" s="100">
        <v>95</v>
      </c>
      <c r="C47" s="102" t="s">
        <v>110</v>
      </c>
      <c r="D47" s="75" t="s">
        <v>43</v>
      </c>
      <c r="E47" s="22">
        <v>1.55</v>
      </c>
      <c r="F47" s="22">
        <v>2.5</v>
      </c>
      <c r="G47" s="21">
        <f t="shared" si="0"/>
        <v>4.05</v>
      </c>
      <c r="H47" s="22">
        <v>4.9000000000000004</v>
      </c>
      <c r="I47" s="106">
        <v>2.8</v>
      </c>
      <c r="J47" s="60">
        <f t="shared" si="1"/>
        <v>11.75</v>
      </c>
      <c r="K47" s="65">
        <v>0</v>
      </c>
      <c r="L47" s="25">
        <v>2.0499999999999998</v>
      </c>
      <c r="M47" s="25">
        <v>2.7</v>
      </c>
      <c r="N47" s="23">
        <f t="shared" si="2"/>
        <v>4.75</v>
      </c>
      <c r="O47" s="23">
        <v>1.87</v>
      </c>
      <c r="P47" s="107">
        <v>4.83</v>
      </c>
      <c r="Q47" s="27">
        <f t="shared" si="3"/>
        <v>10.85</v>
      </c>
      <c r="R47" s="44">
        <v>0.6</v>
      </c>
      <c r="S47" s="27">
        <f t="shared" si="4"/>
        <v>22.6</v>
      </c>
      <c r="T47" s="28"/>
      <c r="U47" s="28"/>
    </row>
    <row r="48" spans="1:21" ht="8.25" customHeight="1" x14ac:dyDescent="0.2">
      <c r="A48" s="51"/>
      <c r="B48" s="52"/>
      <c r="C48" s="55"/>
      <c r="D48" s="56"/>
      <c r="E48" s="34"/>
      <c r="F48" s="34"/>
      <c r="G48" s="34"/>
      <c r="H48" s="34"/>
      <c r="I48" s="34"/>
      <c r="J48" s="49"/>
      <c r="K48" s="35"/>
      <c r="L48" s="57"/>
      <c r="M48" s="57"/>
      <c r="N48" s="57"/>
      <c r="O48" s="57"/>
      <c r="P48" s="57"/>
      <c r="Q48" s="28"/>
      <c r="R48" s="35"/>
      <c r="S48" s="28"/>
      <c r="T48" s="28"/>
      <c r="U48" s="28"/>
    </row>
    <row r="49" spans="1:25" ht="18.75" thickBot="1" x14ac:dyDescent="0.3">
      <c r="A49" s="205" t="s">
        <v>22</v>
      </c>
      <c r="B49" s="205"/>
      <c r="C49" s="205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92"/>
      <c r="U49" s="92"/>
    </row>
    <row r="50" spans="1:25" ht="22.5" customHeight="1" thickTop="1" thickBot="1" x14ac:dyDescent="0.25">
      <c r="A50" s="1" t="s">
        <v>5</v>
      </c>
      <c r="B50" s="6" t="s">
        <v>0</v>
      </c>
      <c r="C50" s="7" t="s">
        <v>8</v>
      </c>
      <c r="D50" s="7" t="s">
        <v>1</v>
      </c>
      <c r="E50" s="40" t="s">
        <v>25</v>
      </c>
      <c r="F50" s="40" t="s">
        <v>26</v>
      </c>
      <c r="G50" s="93" t="s">
        <v>28</v>
      </c>
      <c r="H50" s="94" t="s">
        <v>15</v>
      </c>
      <c r="I50" s="95" t="s">
        <v>2</v>
      </c>
      <c r="J50" s="50" t="s">
        <v>9</v>
      </c>
      <c r="K50" s="48" t="s">
        <v>6</v>
      </c>
      <c r="L50" s="40" t="s">
        <v>25</v>
      </c>
      <c r="M50" s="40" t="s">
        <v>26</v>
      </c>
      <c r="N50" s="93" t="s">
        <v>28</v>
      </c>
      <c r="O50" s="94" t="s">
        <v>15</v>
      </c>
      <c r="P50" s="95" t="s">
        <v>2</v>
      </c>
      <c r="Q50" s="50" t="s">
        <v>7</v>
      </c>
      <c r="R50" s="48" t="s">
        <v>6</v>
      </c>
      <c r="S50" s="37" t="s">
        <v>4</v>
      </c>
      <c r="T50" s="10"/>
      <c r="U50" s="103"/>
      <c r="V50" s="18"/>
      <c r="W50" s="18"/>
      <c r="X50" s="61"/>
      <c r="Y50" s="19"/>
    </row>
    <row r="51" spans="1:25" ht="16.5" thickTop="1" thickBot="1" x14ac:dyDescent="0.25">
      <c r="A51" s="8">
        <v>1</v>
      </c>
      <c r="B51" s="104">
        <v>104</v>
      </c>
      <c r="C51" s="102" t="s">
        <v>114</v>
      </c>
      <c r="D51" s="105" t="s">
        <v>43</v>
      </c>
      <c r="E51" s="21">
        <v>5.05</v>
      </c>
      <c r="F51" s="21">
        <v>3.35</v>
      </c>
      <c r="G51" s="21">
        <f t="shared" ref="G51:G57" si="5">SUM(E51:F51)</f>
        <v>8.4</v>
      </c>
      <c r="H51" s="9">
        <v>6.83</v>
      </c>
      <c r="I51" s="39">
        <v>7.47</v>
      </c>
      <c r="J51" s="60">
        <f t="shared" ref="J51:J57" si="6">SUM(G51:I51)-K51</f>
        <v>22.4</v>
      </c>
      <c r="K51" s="54">
        <v>0.3</v>
      </c>
      <c r="L51" s="25">
        <v>4.2</v>
      </c>
      <c r="M51" s="25">
        <v>5.7</v>
      </c>
      <c r="N51" s="25">
        <f t="shared" ref="N51:N57" si="7">SUM(L51:M51)</f>
        <v>9.9</v>
      </c>
      <c r="O51" s="23">
        <v>6.97</v>
      </c>
      <c r="P51" s="53">
        <v>4.7699999999999996</v>
      </c>
      <c r="Q51" s="27">
        <f t="shared" ref="Q51:Q57" si="8">SUM(N51:P51)-R51</f>
        <v>21.64</v>
      </c>
      <c r="R51" s="54">
        <v>0</v>
      </c>
      <c r="S51" s="26">
        <f t="shared" ref="S51:S57" si="9">SUM(J51,Q51,X51)</f>
        <v>44.04</v>
      </c>
      <c r="T51" s="34"/>
      <c r="U51" s="34"/>
      <c r="V51" s="34"/>
      <c r="W51" s="34"/>
      <c r="X51" s="28"/>
      <c r="Y51" s="10"/>
    </row>
    <row r="52" spans="1:25" ht="16.5" thickTop="1" thickBot="1" x14ac:dyDescent="0.25">
      <c r="A52" s="8">
        <v>2</v>
      </c>
      <c r="B52" s="104">
        <v>103</v>
      </c>
      <c r="C52" s="102" t="s">
        <v>118</v>
      </c>
      <c r="D52" s="105" t="s">
        <v>51</v>
      </c>
      <c r="E52" s="21">
        <v>5.0999999999999996</v>
      </c>
      <c r="F52" s="21">
        <v>4.7</v>
      </c>
      <c r="G52" s="21">
        <f t="shared" si="5"/>
        <v>9.8000000000000007</v>
      </c>
      <c r="H52" s="9">
        <v>5.97</v>
      </c>
      <c r="I52" s="39">
        <v>6.2</v>
      </c>
      <c r="J52" s="60">
        <f t="shared" si="6"/>
        <v>21.669999999999998</v>
      </c>
      <c r="K52" s="54">
        <v>0.3</v>
      </c>
      <c r="L52" s="25">
        <v>3.95</v>
      </c>
      <c r="M52" s="25">
        <v>4.8499999999999996</v>
      </c>
      <c r="N52" s="25">
        <f t="shared" si="7"/>
        <v>8.8000000000000007</v>
      </c>
      <c r="O52" s="23">
        <v>7.2</v>
      </c>
      <c r="P52" s="53">
        <v>5.27</v>
      </c>
      <c r="Q52" s="27">
        <f t="shared" si="8"/>
        <v>21.27</v>
      </c>
      <c r="R52" s="54">
        <v>0</v>
      </c>
      <c r="S52" s="26">
        <f t="shared" si="9"/>
        <v>42.94</v>
      </c>
      <c r="T52" s="34"/>
      <c r="U52" s="34"/>
      <c r="V52" s="34"/>
      <c r="W52" s="34"/>
      <c r="X52" s="28"/>
      <c r="Y52" s="10"/>
    </row>
    <row r="53" spans="1:25" ht="15" customHeight="1" thickTop="1" thickBot="1" x14ac:dyDescent="0.25">
      <c r="A53" s="8">
        <v>3</v>
      </c>
      <c r="B53" s="104">
        <v>106</v>
      </c>
      <c r="C53" s="102" t="s">
        <v>115</v>
      </c>
      <c r="D53" s="105" t="s">
        <v>43</v>
      </c>
      <c r="E53" s="21">
        <v>4.5</v>
      </c>
      <c r="F53" s="21">
        <v>3</v>
      </c>
      <c r="G53" s="21">
        <f t="shared" si="5"/>
        <v>7.5</v>
      </c>
      <c r="H53" s="9">
        <v>6.17</v>
      </c>
      <c r="I53" s="39">
        <v>7.17</v>
      </c>
      <c r="J53" s="60">
        <f t="shared" si="6"/>
        <v>20.84</v>
      </c>
      <c r="K53" s="54">
        <v>0</v>
      </c>
      <c r="L53" s="25">
        <v>3.2</v>
      </c>
      <c r="M53" s="25">
        <v>4.8</v>
      </c>
      <c r="N53" s="25">
        <f t="shared" si="7"/>
        <v>8</v>
      </c>
      <c r="O53" s="23">
        <v>6.63</v>
      </c>
      <c r="P53" s="53">
        <v>6.13</v>
      </c>
      <c r="Q53" s="27">
        <f t="shared" si="8"/>
        <v>20.759999999999998</v>
      </c>
      <c r="R53" s="54">
        <v>0</v>
      </c>
      <c r="S53" s="26">
        <f t="shared" si="9"/>
        <v>41.599999999999994</v>
      </c>
      <c r="T53" s="34"/>
      <c r="U53" s="34"/>
      <c r="V53" s="28"/>
      <c r="W53" s="34"/>
      <c r="X53" s="28"/>
      <c r="Y53" s="10"/>
    </row>
    <row r="54" spans="1:25" ht="16.5" thickTop="1" thickBot="1" x14ac:dyDescent="0.25">
      <c r="A54" s="8">
        <v>4</v>
      </c>
      <c r="B54" s="104">
        <v>107</v>
      </c>
      <c r="C54" s="102" t="s">
        <v>119</v>
      </c>
      <c r="D54" s="105" t="s">
        <v>120</v>
      </c>
      <c r="E54" s="21">
        <v>3.2</v>
      </c>
      <c r="F54" s="21">
        <v>4.2</v>
      </c>
      <c r="G54" s="21">
        <f t="shared" si="5"/>
        <v>7.4</v>
      </c>
      <c r="H54" s="9">
        <v>6.2</v>
      </c>
      <c r="I54" s="39">
        <v>6.1</v>
      </c>
      <c r="J54" s="60">
        <f t="shared" si="6"/>
        <v>19.700000000000003</v>
      </c>
      <c r="K54" s="54">
        <v>0</v>
      </c>
      <c r="L54" s="25">
        <v>2.15</v>
      </c>
      <c r="M54" s="25">
        <v>4.8</v>
      </c>
      <c r="N54" s="25">
        <f t="shared" si="7"/>
        <v>6.9499999999999993</v>
      </c>
      <c r="O54" s="23">
        <v>6.73</v>
      </c>
      <c r="P54" s="53">
        <v>6.07</v>
      </c>
      <c r="Q54" s="27">
        <f t="shared" si="8"/>
        <v>19.75</v>
      </c>
      <c r="R54" s="54">
        <v>0</v>
      </c>
      <c r="S54" s="26">
        <f t="shared" si="9"/>
        <v>39.450000000000003</v>
      </c>
      <c r="T54" s="34"/>
      <c r="U54" s="34"/>
      <c r="V54" s="28"/>
      <c r="W54" s="34"/>
      <c r="X54" s="28"/>
      <c r="Y54" s="10"/>
    </row>
    <row r="55" spans="1:25" ht="15" customHeight="1" thickTop="1" thickBot="1" x14ac:dyDescent="0.25">
      <c r="A55" s="8">
        <v>5</v>
      </c>
      <c r="B55" s="104">
        <v>101</v>
      </c>
      <c r="C55" s="102" t="s">
        <v>117</v>
      </c>
      <c r="D55" s="105" t="s">
        <v>50</v>
      </c>
      <c r="E55" s="21">
        <v>3.15</v>
      </c>
      <c r="F55" s="21">
        <v>3.7</v>
      </c>
      <c r="G55" s="21">
        <f t="shared" si="5"/>
        <v>6.85</v>
      </c>
      <c r="H55" s="9">
        <v>5</v>
      </c>
      <c r="I55" s="39">
        <v>6.1</v>
      </c>
      <c r="J55" s="60">
        <f t="shared" si="6"/>
        <v>17.95</v>
      </c>
      <c r="K55" s="54">
        <v>0</v>
      </c>
      <c r="L55" s="25">
        <v>1.85</v>
      </c>
      <c r="M55" s="25">
        <v>5.25</v>
      </c>
      <c r="N55" s="25">
        <f t="shared" si="7"/>
        <v>7.1</v>
      </c>
      <c r="O55" s="23">
        <v>6.97</v>
      </c>
      <c r="P55" s="53">
        <v>5.77</v>
      </c>
      <c r="Q55" s="27">
        <f t="shared" si="8"/>
        <v>19.84</v>
      </c>
      <c r="R55" s="54">
        <v>0</v>
      </c>
      <c r="S55" s="26">
        <f t="shared" si="9"/>
        <v>37.79</v>
      </c>
      <c r="T55" s="34"/>
      <c r="U55" s="34"/>
      <c r="V55" s="28"/>
      <c r="W55" s="34"/>
      <c r="X55" s="28"/>
      <c r="Y55" s="10"/>
    </row>
    <row r="56" spans="1:25" ht="16.5" thickTop="1" thickBot="1" x14ac:dyDescent="0.25">
      <c r="A56" s="8">
        <v>6</v>
      </c>
      <c r="B56" s="104">
        <v>102</v>
      </c>
      <c r="C56" s="102" t="s">
        <v>116</v>
      </c>
      <c r="D56" s="105" t="s">
        <v>50</v>
      </c>
      <c r="E56" s="21">
        <v>3.1</v>
      </c>
      <c r="F56" s="21">
        <v>2.4</v>
      </c>
      <c r="G56" s="21">
        <f t="shared" si="5"/>
        <v>5.5</v>
      </c>
      <c r="H56" s="9">
        <v>4.53</v>
      </c>
      <c r="I56" s="39">
        <v>5.3</v>
      </c>
      <c r="J56" s="60">
        <f t="shared" si="6"/>
        <v>15.330000000000002</v>
      </c>
      <c r="K56" s="54">
        <v>0</v>
      </c>
      <c r="L56" s="25">
        <v>1.65</v>
      </c>
      <c r="M56" s="25">
        <v>3.45</v>
      </c>
      <c r="N56" s="25">
        <f t="shared" si="7"/>
        <v>5.0999999999999996</v>
      </c>
      <c r="O56" s="23">
        <v>6.7</v>
      </c>
      <c r="P56" s="53">
        <v>5.3</v>
      </c>
      <c r="Q56" s="27">
        <f t="shared" si="8"/>
        <v>17.100000000000001</v>
      </c>
      <c r="R56" s="54">
        <v>0</v>
      </c>
      <c r="S56" s="26">
        <f t="shared" si="9"/>
        <v>32.430000000000007</v>
      </c>
      <c r="T56" s="34"/>
      <c r="U56" s="34"/>
      <c r="V56" s="34"/>
      <c r="W56" s="34"/>
      <c r="X56" s="28"/>
      <c r="Y56" s="10"/>
    </row>
    <row r="57" spans="1:25" ht="15" customHeight="1" thickTop="1" thickBot="1" x14ac:dyDescent="0.25">
      <c r="A57" s="8">
        <v>7</v>
      </c>
      <c r="B57" s="104">
        <v>105</v>
      </c>
      <c r="C57" s="102" t="s">
        <v>113</v>
      </c>
      <c r="D57" s="105" t="s">
        <v>43</v>
      </c>
      <c r="E57" s="21">
        <v>3.75</v>
      </c>
      <c r="F57" s="21">
        <v>1.35</v>
      </c>
      <c r="G57" s="21">
        <f t="shared" si="5"/>
        <v>5.0999999999999996</v>
      </c>
      <c r="H57" s="9">
        <v>4.3</v>
      </c>
      <c r="I57" s="39">
        <v>5.27</v>
      </c>
      <c r="J57" s="60">
        <f t="shared" si="6"/>
        <v>14.669999999999998</v>
      </c>
      <c r="K57" s="54">
        <v>0</v>
      </c>
      <c r="L57" s="25">
        <v>2.1</v>
      </c>
      <c r="M57" s="25">
        <v>3.05</v>
      </c>
      <c r="N57" s="25">
        <f t="shared" si="7"/>
        <v>5.15</v>
      </c>
      <c r="O57" s="23">
        <v>5.97</v>
      </c>
      <c r="P57" s="53">
        <v>3.33</v>
      </c>
      <c r="Q57" s="27">
        <f t="shared" si="8"/>
        <v>14.450000000000001</v>
      </c>
      <c r="R57" s="54">
        <v>0</v>
      </c>
      <c r="S57" s="26">
        <f t="shared" si="9"/>
        <v>29.119999999999997</v>
      </c>
      <c r="T57" s="34"/>
      <c r="U57" s="34"/>
      <c r="V57" s="34"/>
      <c r="W57" s="34"/>
      <c r="X57" s="28"/>
      <c r="Y57" s="10"/>
    </row>
    <row r="58" spans="1:25" ht="15.75" customHeight="1" thickTop="1" x14ac:dyDescent="0.2">
      <c r="E58" s="34"/>
      <c r="F58" s="34"/>
      <c r="G58" s="34"/>
      <c r="H58" s="17"/>
      <c r="I58" s="17"/>
      <c r="J58" s="28"/>
      <c r="K58" s="10"/>
      <c r="L58" s="28"/>
      <c r="M58" s="28"/>
      <c r="N58" s="28"/>
    </row>
    <row r="59" spans="1:25" ht="18" customHeight="1" thickBot="1" x14ac:dyDescent="0.3">
      <c r="A59" s="205" t="s">
        <v>34</v>
      </c>
      <c r="B59" s="205"/>
      <c r="C59" s="205"/>
      <c r="D59" s="205"/>
      <c r="E59" s="205"/>
      <c r="F59" s="205"/>
      <c r="G59" s="205"/>
      <c r="H59" s="205"/>
      <c r="I59" s="205"/>
      <c r="J59" s="205"/>
      <c r="K59" s="205"/>
      <c r="L59" s="205"/>
      <c r="M59" s="205"/>
      <c r="N59" s="205"/>
      <c r="O59" s="205"/>
      <c r="P59" s="205"/>
      <c r="Q59" s="205"/>
      <c r="R59" s="205"/>
      <c r="S59" s="205"/>
    </row>
    <row r="60" spans="1:25" ht="32.25" customHeight="1" thickTop="1" thickBot="1" x14ac:dyDescent="0.25">
      <c r="A60" s="1" t="s">
        <v>5</v>
      </c>
      <c r="B60" s="6" t="s">
        <v>0</v>
      </c>
      <c r="C60" s="7" t="s">
        <v>8</v>
      </c>
      <c r="D60" s="7" t="s">
        <v>1</v>
      </c>
      <c r="E60" s="40" t="s">
        <v>25</v>
      </c>
      <c r="F60" s="40" t="s">
        <v>26</v>
      </c>
      <c r="G60" s="93" t="s">
        <v>28</v>
      </c>
      <c r="H60" s="94" t="s">
        <v>15</v>
      </c>
      <c r="I60" s="95" t="s">
        <v>2</v>
      </c>
      <c r="J60" s="50" t="s">
        <v>19</v>
      </c>
      <c r="K60" s="48" t="s">
        <v>6</v>
      </c>
      <c r="L60" s="40" t="s">
        <v>25</v>
      </c>
      <c r="M60" s="40" t="s">
        <v>26</v>
      </c>
      <c r="N60" s="93" t="s">
        <v>28</v>
      </c>
      <c r="O60" s="94" t="s">
        <v>15</v>
      </c>
      <c r="P60" s="95" t="s">
        <v>2</v>
      </c>
      <c r="Q60" s="50" t="s">
        <v>7</v>
      </c>
      <c r="R60" s="48" t="s">
        <v>6</v>
      </c>
      <c r="S60" s="37" t="s">
        <v>4</v>
      </c>
    </row>
    <row r="61" spans="1:25" ht="15.75" customHeight="1" thickTop="1" thickBot="1" x14ac:dyDescent="0.25">
      <c r="A61" s="8">
        <v>1</v>
      </c>
      <c r="B61" s="104">
        <v>111</v>
      </c>
      <c r="C61" s="102" t="s">
        <v>121</v>
      </c>
      <c r="D61" s="105" t="s">
        <v>43</v>
      </c>
      <c r="E61" s="21">
        <v>2.35</v>
      </c>
      <c r="F61" s="21">
        <v>7.1</v>
      </c>
      <c r="G61" s="21">
        <f>SUM(E61:F61)</f>
        <v>9.4499999999999993</v>
      </c>
      <c r="H61" s="9">
        <v>6.83</v>
      </c>
      <c r="I61" s="39">
        <v>6.47</v>
      </c>
      <c r="J61" s="60">
        <f>SUM(G61:I61)-K61</f>
        <v>22.75</v>
      </c>
      <c r="K61" s="54">
        <v>0</v>
      </c>
      <c r="L61" s="25">
        <v>4.55</v>
      </c>
      <c r="M61" s="25">
        <v>4.3499999999999996</v>
      </c>
      <c r="N61" s="25">
        <f>SUM(L61:M61)</f>
        <v>8.8999999999999986</v>
      </c>
      <c r="O61" s="23">
        <v>6.03</v>
      </c>
      <c r="P61" s="53">
        <v>6.17</v>
      </c>
      <c r="Q61" s="27">
        <f>SUM(N61:P61)-R61</f>
        <v>21.1</v>
      </c>
      <c r="R61" s="54">
        <v>0</v>
      </c>
      <c r="S61" s="26">
        <f>SUM(J61,Q61,X61)</f>
        <v>43.85</v>
      </c>
    </row>
    <row r="62" spans="1:25" ht="17.25" customHeight="1" thickTop="1" thickBot="1" x14ac:dyDescent="0.25">
      <c r="A62" s="8">
        <v>2</v>
      </c>
      <c r="B62" s="104">
        <v>121</v>
      </c>
      <c r="C62" s="102" t="s">
        <v>122</v>
      </c>
      <c r="D62" s="105" t="s">
        <v>120</v>
      </c>
      <c r="E62" s="21">
        <v>2.7</v>
      </c>
      <c r="F62" s="21">
        <v>5.3</v>
      </c>
      <c r="G62" s="21">
        <f>SUM(E62:F62)</f>
        <v>8</v>
      </c>
      <c r="H62" s="9">
        <v>6.47</v>
      </c>
      <c r="I62" s="39">
        <v>5.83</v>
      </c>
      <c r="J62" s="60">
        <f>SUM(G62:I62)-K62</f>
        <v>19.999999999999996</v>
      </c>
      <c r="K62" s="54">
        <v>0.3</v>
      </c>
      <c r="L62" s="25">
        <v>4.5999999999999996</v>
      </c>
      <c r="M62" s="25">
        <v>3.75</v>
      </c>
      <c r="N62" s="25">
        <f>SUM(L62:M62)</f>
        <v>8.35</v>
      </c>
      <c r="O62" s="23">
        <v>6.3</v>
      </c>
      <c r="P62" s="53">
        <v>7.23</v>
      </c>
      <c r="Q62" s="27">
        <f>SUM(N62:P62)-R62</f>
        <v>21.88</v>
      </c>
      <c r="R62" s="54">
        <v>0</v>
      </c>
      <c r="S62" s="26">
        <f>SUM(J62,Q62,X62)</f>
        <v>41.879999999999995</v>
      </c>
    </row>
    <row r="63" spans="1:25" ht="15.75" customHeight="1" thickTop="1" x14ac:dyDescent="0.2">
      <c r="E63" s="34"/>
      <c r="F63" s="34"/>
      <c r="G63" s="34"/>
      <c r="H63" s="17"/>
      <c r="I63" s="17"/>
      <c r="J63" s="28"/>
      <c r="K63" s="10"/>
      <c r="L63" s="28"/>
      <c r="M63" s="28"/>
      <c r="N63" s="28"/>
    </row>
    <row r="64" spans="1:25" ht="18.75" thickBot="1" x14ac:dyDescent="0.3">
      <c r="A64" s="205" t="s">
        <v>23</v>
      </c>
      <c r="B64" s="205"/>
      <c r="C64" s="205"/>
      <c r="D64" s="205"/>
      <c r="E64" s="205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92"/>
      <c r="U64" s="92"/>
    </row>
    <row r="65" spans="1:18" ht="24.75" thickTop="1" x14ac:dyDescent="0.2">
      <c r="A65" s="116" t="s">
        <v>5</v>
      </c>
      <c r="B65" s="117" t="s">
        <v>0</v>
      </c>
      <c r="C65" s="118" t="s">
        <v>8</v>
      </c>
      <c r="D65" s="117" t="s">
        <v>1</v>
      </c>
      <c r="E65" s="119" t="s">
        <v>25</v>
      </c>
      <c r="F65" s="119" t="s">
        <v>26</v>
      </c>
      <c r="G65" s="120" t="s">
        <v>28</v>
      </c>
      <c r="H65" s="121" t="s">
        <v>15</v>
      </c>
      <c r="I65" s="122" t="s">
        <v>2</v>
      </c>
      <c r="J65" s="123" t="s">
        <v>17</v>
      </c>
      <c r="K65" s="124" t="s">
        <v>6</v>
      </c>
      <c r="L65" s="10"/>
      <c r="M65" s="10"/>
      <c r="N65" s="10"/>
      <c r="O65" s="17"/>
      <c r="P65" s="17"/>
      <c r="Q65" s="61"/>
      <c r="R65" s="19"/>
    </row>
    <row r="66" spans="1:18" ht="15" x14ac:dyDescent="0.2">
      <c r="A66" s="125">
        <v>1</v>
      </c>
      <c r="B66" s="126">
        <v>123</v>
      </c>
      <c r="C66" s="127" t="s">
        <v>125</v>
      </c>
      <c r="D66" s="128" t="s">
        <v>52</v>
      </c>
      <c r="E66" s="129">
        <v>3.95</v>
      </c>
      <c r="F66" s="129">
        <v>3.6</v>
      </c>
      <c r="G66" s="129">
        <f>SUM(E66:F66)</f>
        <v>7.5500000000000007</v>
      </c>
      <c r="H66" s="129">
        <v>7.67</v>
      </c>
      <c r="I66" s="130">
        <v>6.9</v>
      </c>
      <c r="J66" s="131">
        <f>SUM(G66:I66)-K66</f>
        <v>22.12</v>
      </c>
      <c r="K66" s="119">
        <v>0</v>
      </c>
      <c r="L66" s="57"/>
      <c r="M66" s="57"/>
      <c r="N66" s="57"/>
      <c r="O66" s="33"/>
      <c r="P66" s="33"/>
      <c r="Q66" s="28"/>
      <c r="R66" s="10"/>
    </row>
    <row r="67" spans="1:18" ht="15" x14ac:dyDescent="0.2">
      <c r="A67" s="125">
        <v>2</v>
      </c>
      <c r="B67" s="126">
        <v>122</v>
      </c>
      <c r="C67" s="127" t="s">
        <v>124</v>
      </c>
      <c r="D67" s="128" t="s">
        <v>51</v>
      </c>
      <c r="E67" s="129">
        <v>3.35</v>
      </c>
      <c r="F67" s="129">
        <v>4.6500000000000004</v>
      </c>
      <c r="G67" s="129">
        <f>SUM(E67:F67)</f>
        <v>8</v>
      </c>
      <c r="H67" s="129">
        <v>6.67</v>
      </c>
      <c r="I67" s="130">
        <v>5.83</v>
      </c>
      <c r="J67" s="131">
        <f>SUM(G67:I67)-K67</f>
        <v>20.5</v>
      </c>
      <c r="K67" s="119">
        <v>0</v>
      </c>
      <c r="L67" s="57"/>
      <c r="M67" s="57"/>
      <c r="N67" s="57"/>
      <c r="O67" s="33"/>
      <c r="P67" s="33"/>
      <c r="Q67" s="28"/>
      <c r="R67" s="10"/>
    </row>
    <row r="68" spans="1:18" ht="15" x14ac:dyDescent="0.2">
      <c r="A68" s="125">
        <v>3</v>
      </c>
      <c r="B68" s="132">
        <v>121</v>
      </c>
      <c r="C68" s="127" t="s">
        <v>123</v>
      </c>
      <c r="D68" s="133" t="s">
        <v>50</v>
      </c>
      <c r="E68" s="129">
        <v>1</v>
      </c>
      <c r="F68" s="129">
        <v>2.4500000000000002</v>
      </c>
      <c r="G68" s="129">
        <f>SUM(E68:F68)</f>
        <v>3.45</v>
      </c>
      <c r="H68" s="129">
        <v>5.47</v>
      </c>
      <c r="I68" s="130">
        <v>5</v>
      </c>
      <c r="J68" s="131">
        <f>SUM(G68:I68)-K68</f>
        <v>13.92</v>
      </c>
      <c r="K68" s="119">
        <v>0</v>
      </c>
      <c r="L68" s="62"/>
      <c r="M68" s="62"/>
      <c r="N68" s="62"/>
      <c r="O68" s="2"/>
      <c r="P68" s="2"/>
      <c r="Q68" s="2"/>
      <c r="R68" s="2"/>
    </row>
  </sheetData>
  <sortState ref="B6:S13">
    <sortCondition descending="1" ref="S6:S13"/>
  </sortState>
  <mergeCells count="9">
    <mergeCell ref="A64:S64"/>
    <mergeCell ref="A49:S49"/>
    <mergeCell ref="A2:S2"/>
    <mergeCell ref="A40:S40"/>
    <mergeCell ref="A16:S16"/>
    <mergeCell ref="A59:S59"/>
    <mergeCell ref="A4:S4"/>
    <mergeCell ref="A24:S24"/>
    <mergeCell ref="A32:S32"/>
  </mergeCells>
  <phoneticPr fontId="0" type="noConversion"/>
  <pageMargins left="0.78740157480314965" right="0.78740157480314965" top="0.11811023622047245" bottom="0.11811023622047245" header="0.51181102362204722" footer="0.51181102362204722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opLeftCell="A16" workbookViewId="0">
      <selection activeCell="A21" sqref="A21"/>
    </sheetView>
  </sheetViews>
  <sheetFormatPr baseColWidth="10" defaultRowHeight="12.75" x14ac:dyDescent="0.2"/>
  <cols>
    <col min="1" max="2" width="5" customWidth="1"/>
    <col min="3" max="3" width="39" customWidth="1"/>
    <col min="4" max="7" width="6" customWidth="1"/>
    <col min="8" max="8" width="6.140625" customWidth="1"/>
    <col min="9" max="9" width="7.7109375" customWidth="1"/>
    <col min="10" max="10" width="6.42578125" customWidth="1"/>
    <col min="11" max="11" width="6.85546875" customWidth="1"/>
    <col min="12" max="13" width="6.140625" customWidth="1"/>
    <col min="14" max="14" width="8.28515625" customWidth="1"/>
    <col min="15" max="15" width="6.140625" customWidth="1"/>
    <col min="16" max="16" width="7" customWidth="1"/>
    <col min="17" max="17" width="5.7109375" customWidth="1"/>
  </cols>
  <sheetData>
    <row r="1" spans="1:16" s="2" customFormat="1" ht="23.25" x14ac:dyDescent="0.35">
      <c r="A1" s="203" t="s">
        <v>37</v>
      </c>
      <c r="B1" s="203"/>
      <c r="C1" s="203"/>
      <c r="D1" s="203"/>
      <c r="E1" s="203"/>
      <c r="F1" s="203"/>
      <c r="G1" s="203"/>
      <c r="H1" s="203"/>
      <c r="I1" s="203"/>
      <c r="J1" s="203"/>
      <c r="K1" s="90"/>
      <c r="L1" s="90"/>
      <c r="M1" s="90"/>
      <c r="N1" s="90"/>
      <c r="O1" s="90"/>
      <c r="P1" s="90"/>
    </row>
    <row r="2" spans="1:16" ht="11.2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4" spans="1:16" ht="20.25" x14ac:dyDescent="0.3">
      <c r="A4" s="204" t="s">
        <v>29</v>
      </c>
      <c r="B4" s="204"/>
      <c r="C4" s="204"/>
      <c r="D4" s="204"/>
      <c r="E4" s="204"/>
      <c r="F4" s="204"/>
      <c r="G4" s="204"/>
      <c r="H4" s="204"/>
      <c r="I4" s="204"/>
      <c r="J4" s="204"/>
    </row>
    <row r="5" spans="1:16" ht="21" thickBot="1" x14ac:dyDescent="0.35">
      <c r="A5" s="13"/>
      <c r="B5" s="13"/>
      <c r="C5" s="15"/>
      <c r="D5" s="83" t="s">
        <v>20</v>
      </c>
      <c r="E5" s="83"/>
      <c r="F5" s="83"/>
      <c r="G5" s="86" t="s">
        <v>30</v>
      </c>
      <c r="H5" s="15"/>
      <c r="I5" s="15"/>
      <c r="J5" s="3"/>
    </row>
    <row r="6" spans="1:16" ht="25.5" thickTop="1" thickBot="1" x14ac:dyDescent="0.3">
      <c r="A6" s="13"/>
      <c r="B6" s="69" t="s">
        <v>18</v>
      </c>
      <c r="C6" s="59"/>
      <c r="D6" s="82" t="s">
        <v>25</v>
      </c>
      <c r="E6" s="82" t="s">
        <v>26</v>
      </c>
      <c r="F6" s="97" t="s">
        <v>28</v>
      </c>
      <c r="G6" s="98" t="s">
        <v>15</v>
      </c>
      <c r="H6" s="99" t="s">
        <v>2</v>
      </c>
      <c r="I6" s="80" t="s">
        <v>11</v>
      </c>
      <c r="J6" s="46" t="s">
        <v>6</v>
      </c>
    </row>
    <row r="7" spans="1:16" ht="51.75" customHeight="1" thickTop="1" thickBot="1" x14ac:dyDescent="0.25">
      <c r="A7" s="108">
        <v>1</v>
      </c>
      <c r="B7" s="69">
        <v>183</v>
      </c>
      <c r="C7" s="87" t="s">
        <v>128</v>
      </c>
      <c r="D7" s="24">
        <v>2.6</v>
      </c>
      <c r="E7" s="24">
        <v>1</v>
      </c>
      <c r="F7" s="24">
        <f t="shared" ref="F7:F12" si="0">SUM(D7:E7)</f>
        <v>3.6</v>
      </c>
      <c r="G7" s="24">
        <v>5</v>
      </c>
      <c r="H7" s="43">
        <v>5.45</v>
      </c>
      <c r="I7" s="81">
        <f t="shared" ref="I7:I12" si="1">SUM(F7:H7)-J7</f>
        <v>14.05</v>
      </c>
      <c r="J7" s="68">
        <v>0</v>
      </c>
    </row>
    <row r="8" spans="1:16" ht="48" customHeight="1" thickTop="1" thickBot="1" x14ac:dyDescent="0.25">
      <c r="A8" s="108">
        <v>2</v>
      </c>
      <c r="B8" s="69">
        <v>185</v>
      </c>
      <c r="C8" s="87" t="s">
        <v>130</v>
      </c>
      <c r="D8" s="24">
        <v>2</v>
      </c>
      <c r="E8" s="24">
        <v>0.45</v>
      </c>
      <c r="F8" s="24">
        <f t="shared" si="0"/>
        <v>2.4500000000000002</v>
      </c>
      <c r="G8" s="24">
        <v>5.4</v>
      </c>
      <c r="H8" s="43">
        <v>4</v>
      </c>
      <c r="I8" s="81">
        <f t="shared" si="1"/>
        <v>11.250000000000002</v>
      </c>
      <c r="J8" s="68">
        <v>0.6</v>
      </c>
    </row>
    <row r="9" spans="1:16" ht="51.75" customHeight="1" thickTop="1" thickBot="1" x14ac:dyDescent="0.25">
      <c r="A9" s="63">
        <v>3</v>
      </c>
      <c r="B9" s="69">
        <v>182</v>
      </c>
      <c r="C9" s="87" t="s">
        <v>127</v>
      </c>
      <c r="D9" s="24">
        <v>1.25</v>
      </c>
      <c r="E9" s="24">
        <v>0.9</v>
      </c>
      <c r="F9" s="24">
        <f t="shared" si="0"/>
        <v>2.15</v>
      </c>
      <c r="G9" s="24">
        <v>5.3</v>
      </c>
      <c r="H9" s="43">
        <v>4.3</v>
      </c>
      <c r="I9" s="81">
        <f t="shared" si="1"/>
        <v>11.15</v>
      </c>
      <c r="J9" s="68">
        <v>0.6</v>
      </c>
    </row>
    <row r="10" spans="1:16" ht="48" customHeight="1" thickTop="1" thickBot="1" x14ac:dyDescent="0.25">
      <c r="A10" s="63">
        <v>4</v>
      </c>
      <c r="B10" s="69">
        <v>184</v>
      </c>
      <c r="C10" s="87" t="s">
        <v>129</v>
      </c>
      <c r="D10" s="24">
        <v>1.4</v>
      </c>
      <c r="E10" s="24">
        <v>0.35</v>
      </c>
      <c r="F10" s="24">
        <f t="shared" si="0"/>
        <v>1.75</v>
      </c>
      <c r="G10" s="24">
        <v>4</v>
      </c>
      <c r="H10" s="43">
        <v>2.75</v>
      </c>
      <c r="I10" s="81">
        <f t="shared" si="1"/>
        <v>8.5</v>
      </c>
      <c r="J10" s="68">
        <v>0</v>
      </c>
    </row>
    <row r="11" spans="1:16" ht="51.75" customHeight="1" thickTop="1" thickBot="1" x14ac:dyDescent="0.25">
      <c r="A11" s="63">
        <v>5</v>
      </c>
      <c r="B11" s="69">
        <v>186</v>
      </c>
      <c r="C11" s="87" t="s">
        <v>131</v>
      </c>
      <c r="D11" s="24">
        <v>1.45</v>
      </c>
      <c r="E11" s="24">
        <v>0.7</v>
      </c>
      <c r="F11" s="24">
        <f t="shared" si="0"/>
        <v>2.15</v>
      </c>
      <c r="G11" s="24">
        <v>4.2</v>
      </c>
      <c r="H11" s="43">
        <v>1.1000000000000001</v>
      </c>
      <c r="I11" s="81">
        <f t="shared" si="1"/>
        <v>7.4499999999999993</v>
      </c>
      <c r="J11" s="68">
        <v>0</v>
      </c>
    </row>
    <row r="12" spans="1:16" ht="48" customHeight="1" thickTop="1" thickBot="1" x14ac:dyDescent="0.25">
      <c r="A12" s="108">
        <v>6</v>
      </c>
      <c r="B12" s="69">
        <v>181</v>
      </c>
      <c r="C12" s="87" t="s">
        <v>126</v>
      </c>
      <c r="D12" s="24">
        <v>0.65</v>
      </c>
      <c r="E12" s="24">
        <v>0.7</v>
      </c>
      <c r="F12" s="24">
        <f t="shared" si="0"/>
        <v>1.35</v>
      </c>
      <c r="G12" s="24">
        <v>3.1</v>
      </c>
      <c r="H12" s="43">
        <v>1.7</v>
      </c>
      <c r="I12" s="81">
        <f t="shared" si="1"/>
        <v>5.5500000000000007</v>
      </c>
      <c r="J12" s="68">
        <v>0.6</v>
      </c>
    </row>
    <row r="13" spans="1:16" ht="27.75" customHeight="1" thickTop="1" thickBot="1" x14ac:dyDescent="0.35">
      <c r="A13" s="13"/>
      <c r="B13" s="13"/>
      <c r="C13" s="15"/>
      <c r="D13" s="83" t="s">
        <v>13</v>
      </c>
      <c r="E13" s="83"/>
      <c r="F13" s="83"/>
      <c r="G13" s="86" t="s">
        <v>132</v>
      </c>
      <c r="H13" s="15"/>
      <c r="I13" s="15"/>
      <c r="J13" s="3"/>
    </row>
    <row r="14" spans="1:16" ht="56.25" customHeight="1" thickTop="1" thickBot="1" x14ac:dyDescent="0.3">
      <c r="A14" s="13"/>
      <c r="B14" s="69" t="s">
        <v>18</v>
      </c>
      <c r="C14" s="59"/>
      <c r="D14" s="82" t="s">
        <v>25</v>
      </c>
      <c r="E14" s="82" t="s">
        <v>26</v>
      </c>
      <c r="F14" s="97" t="s">
        <v>28</v>
      </c>
      <c r="G14" s="98" t="s">
        <v>15</v>
      </c>
      <c r="H14" s="99" t="s">
        <v>2</v>
      </c>
      <c r="I14" s="80" t="s">
        <v>11</v>
      </c>
      <c r="J14" s="46" t="s">
        <v>6</v>
      </c>
    </row>
    <row r="15" spans="1:16" ht="56.25" customHeight="1" thickTop="1" thickBot="1" x14ac:dyDescent="0.25">
      <c r="A15" s="108">
        <v>1</v>
      </c>
      <c r="B15" s="69">
        <v>201</v>
      </c>
      <c r="C15" s="87" t="s">
        <v>133</v>
      </c>
      <c r="D15" s="24">
        <v>0.45</v>
      </c>
      <c r="E15" s="24">
        <v>0</v>
      </c>
      <c r="F15" s="24">
        <f>SUM(D15:E15)</f>
        <v>0.45</v>
      </c>
      <c r="G15" s="24">
        <v>4.0999999999999996</v>
      </c>
      <c r="H15" s="43">
        <v>3.4</v>
      </c>
      <c r="I15" s="81">
        <f>SUM(F15:H15)-J15</f>
        <v>7.9499999999999993</v>
      </c>
      <c r="J15" s="68">
        <v>0</v>
      </c>
    </row>
    <row r="16" spans="1:16" ht="16.5" thickTop="1" x14ac:dyDescent="0.2">
      <c r="A16" s="2"/>
      <c r="B16" s="88"/>
      <c r="C16" s="89"/>
      <c r="D16" s="34"/>
      <c r="E16" s="34"/>
      <c r="F16" s="34"/>
      <c r="G16" s="34"/>
      <c r="H16" s="34"/>
      <c r="I16" s="41"/>
      <c r="J16" s="42"/>
    </row>
    <row r="17" spans="1:11" ht="21" thickBot="1" x14ac:dyDescent="0.35">
      <c r="A17" s="179"/>
      <c r="B17" s="179"/>
      <c r="C17" s="180"/>
      <c r="D17" s="181" t="s">
        <v>21</v>
      </c>
      <c r="E17" s="181"/>
      <c r="F17" s="181"/>
      <c r="G17" s="182" t="s">
        <v>134</v>
      </c>
      <c r="H17" s="180"/>
      <c r="I17" s="180"/>
      <c r="J17" s="183"/>
    </row>
    <row r="18" spans="1:11" ht="25.5" thickTop="1" thickBot="1" x14ac:dyDescent="0.3">
      <c r="A18" s="179"/>
      <c r="B18" s="184" t="s">
        <v>18</v>
      </c>
      <c r="C18" s="185"/>
      <c r="D18" s="186" t="s">
        <v>25</v>
      </c>
      <c r="E18" s="186" t="s">
        <v>26</v>
      </c>
      <c r="F18" s="187" t="s">
        <v>28</v>
      </c>
      <c r="G18" s="188" t="s">
        <v>15</v>
      </c>
      <c r="H18" s="189" t="s">
        <v>2</v>
      </c>
      <c r="I18" s="188" t="s">
        <v>11</v>
      </c>
      <c r="J18" s="124" t="s">
        <v>6</v>
      </c>
    </row>
    <row r="19" spans="1:11" ht="56.25" customHeight="1" thickTop="1" thickBot="1" x14ac:dyDescent="0.25">
      <c r="A19" s="190">
        <v>1</v>
      </c>
      <c r="B19" s="184">
        <v>193</v>
      </c>
      <c r="C19" s="191" t="s">
        <v>137</v>
      </c>
      <c r="D19" s="156">
        <v>1.3</v>
      </c>
      <c r="E19" s="156">
        <v>0.2</v>
      </c>
      <c r="F19" s="156">
        <f>SUM(D19:E19)</f>
        <v>1.5</v>
      </c>
      <c r="G19" s="156">
        <v>5.65</v>
      </c>
      <c r="H19" s="157">
        <v>3.3</v>
      </c>
      <c r="I19" s="192">
        <f>SUM(F19:H19)-J19</f>
        <v>10.45</v>
      </c>
      <c r="J19" s="193">
        <v>0</v>
      </c>
    </row>
    <row r="20" spans="1:11" ht="56.25" customHeight="1" thickTop="1" thickBot="1" x14ac:dyDescent="0.25">
      <c r="A20" s="190">
        <v>2</v>
      </c>
      <c r="B20" s="184">
        <v>194</v>
      </c>
      <c r="C20" s="191" t="s">
        <v>138</v>
      </c>
      <c r="D20" s="156">
        <v>1.1499999999999999</v>
      </c>
      <c r="E20" s="156">
        <v>0</v>
      </c>
      <c r="F20" s="156">
        <f>SUM(D20:E20)</f>
        <v>1.1499999999999999</v>
      </c>
      <c r="G20" s="156">
        <v>4.9000000000000004</v>
      </c>
      <c r="H20" s="157">
        <v>4.5999999999999996</v>
      </c>
      <c r="I20" s="192">
        <f>SUM(F20:H20)-J20</f>
        <v>10.35</v>
      </c>
      <c r="J20" s="193">
        <v>0.3</v>
      </c>
      <c r="K20" s="211"/>
    </row>
    <row r="21" spans="1:11" ht="56.25" customHeight="1" thickTop="1" thickBot="1" x14ac:dyDescent="0.25">
      <c r="A21" s="194">
        <v>2</v>
      </c>
      <c r="B21" s="184">
        <v>192</v>
      </c>
      <c r="C21" s="191" t="s">
        <v>136</v>
      </c>
      <c r="D21" s="156">
        <v>1.45</v>
      </c>
      <c r="E21" s="156">
        <v>1.05</v>
      </c>
      <c r="F21" s="156">
        <f>SUM(D21:E21)</f>
        <v>2.5</v>
      </c>
      <c r="G21" s="156">
        <v>5</v>
      </c>
      <c r="H21" s="157">
        <v>3.45</v>
      </c>
      <c r="I21" s="192">
        <f>SUM(F21:H21)-J21</f>
        <v>10.35</v>
      </c>
      <c r="J21" s="193">
        <v>0.6</v>
      </c>
      <c r="K21" s="211"/>
    </row>
    <row r="22" spans="1:11" ht="56.25" customHeight="1" thickTop="1" thickBot="1" x14ac:dyDescent="0.25">
      <c r="A22" s="194">
        <v>4</v>
      </c>
      <c r="B22" s="184">
        <v>191</v>
      </c>
      <c r="C22" s="191" t="s">
        <v>135</v>
      </c>
      <c r="D22" s="156">
        <v>0.3</v>
      </c>
      <c r="E22" s="156">
        <v>0.25</v>
      </c>
      <c r="F22" s="156">
        <f>SUM(D22:E22)</f>
        <v>0.55000000000000004</v>
      </c>
      <c r="G22" s="156">
        <v>4.3</v>
      </c>
      <c r="H22" s="157">
        <v>1.7</v>
      </c>
      <c r="I22" s="192">
        <f>SUM(F22:H22)-J22</f>
        <v>6.55</v>
      </c>
      <c r="J22" s="193">
        <v>0</v>
      </c>
    </row>
    <row r="23" spans="1:11" ht="13.5" thickTop="1" x14ac:dyDescent="0.2">
      <c r="A23" s="2"/>
      <c r="B23" s="2"/>
      <c r="C23" s="58"/>
      <c r="D23" s="71"/>
      <c r="E23" s="71"/>
      <c r="F23" s="71"/>
      <c r="G23" s="4"/>
      <c r="H23" s="4"/>
      <c r="I23" s="38"/>
      <c r="J23" s="19"/>
    </row>
    <row r="25" spans="1:11" ht="21" customHeight="1" x14ac:dyDescent="0.2"/>
    <row r="27" spans="1:11" ht="57" customHeight="1" x14ac:dyDescent="0.2"/>
    <row r="28" spans="1:11" ht="57" customHeight="1" x14ac:dyDescent="0.2"/>
    <row r="29" spans="1:11" ht="6" customHeight="1" x14ac:dyDescent="0.2"/>
    <row r="30" spans="1:11" ht="6" customHeight="1" x14ac:dyDescent="0.2"/>
    <row r="33" ht="58.5" customHeight="1" x14ac:dyDescent="0.2"/>
    <row r="34" ht="58.5" customHeight="1" x14ac:dyDescent="0.2"/>
    <row r="37" ht="21" customHeight="1" x14ac:dyDescent="0.2"/>
    <row r="39" ht="56.25" customHeight="1" x14ac:dyDescent="0.2"/>
  </sheetData>
  <sortState ref="B18:J22">
    <sortCondition descending="1" ref="I18:I22"/>
  </sortState>
  <mergeCells count="2">
    <mergeCell ref="A1:J1"/>
    <mergeCell ref="A4:J4"/>
  </mergeCells>
  <pageMargins left="0.78740157480314965" right="0.78740157480314965" top="0.31496062992125984" bottom="0.23622047244094491" header="0.43307086614173229" footer="0.39370078740157483"/>
  <pageSetup paperSize="9" scale="80" orientation="landscape" horizontalDpi="204" verticalDpi="196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opLeftCell="A4" workbookViewId="0">
      <selection activeCell="H17" sqref="H17"/>
    </sheetView>
  </sheetViews>
  <sheetFormatPr baseColWidth="10" defaultRowHeight="12.75" x14ac:dyDescent="0.2"/>
  <cols>
    <col min="1" max="2" width="5" customWidth="1"/>
    <col min="3" max="3" width="39" customWidth="1"/>
    <col min="4" max="7" width="6" customWidth="1"/>
    <col min="8" max="8" width="6.140625" customWidth="1"/>
    <col min="9" max="9" width="7.7109375" customWidth="1"/>
    <col min="10" max="10" width="6.42578125" customWidth="1"/>
    <col min="11" max="11" width="6.85546875" customWidth="1"/>
    <col min="12" max="13" width="6.140625" customWidth="1"/>
    <col min="14" max="14" width="8.28515625" customWidth="1"/>
    <col min="15" max="15" width="6.140625" customWidth="1"/>
    <col min="16" max="16" width="7" customWidth="1"/>
    <col min="17" max="17" width="5.7109375" customWidth="1"/>
  </cols>
  <sheetData>
    <row r="1" spans="1:19" s="2" customFormat="1" ht="23.25" x14ac:dyDescent="0.35">
      <c r="A1" s="203" t="s">
        <v>37</v>
      </c>
      <c r="B1" s="203"/>
      <c r="C1" s="203"/>
      <c r="D1" s="203"/>
      <c r="E1" s="203"/>
      <c r="F1" s="203"/>
      <c r="G1" s="203"/>
      <c r="H1" s="203"/>
      <c r="I1" s="203"/>
      <c r="J1" s="203"/>
      <c r="K1" s="90"/>
      <c r="L1" s="90"/>
      <c r="M1" s="90"/>
      <c r="N1" s="90"/>
      <c r="O1" s="90"/>
      <c r="P1" s="90"/>
    </row>
    <row r="2" spans="1:19" ht="11.2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4" spans="1:19" ht="20.25" x14ac:dyDescent="0.3">
      <c r="A4" s="204" t="s">
        <v>29</v>
      </c>
      <c r="B4" s="204"/>
      <c r="C4" s="204"/>
      <c r="D4" s="204"/>
      <c r="E4" s="204"/>
      <c r="F4" s="204"/>
      <c r="G4" s="204"/>
      <c r="H4" s="204"/>
      <c r="I4" s="204"/>
      <c r="J4" s="204"/>
    </row>
    <row r="5" spans="1:19" ht="21" thickBot="1" x14ac:dyDescent="0.35">
      <c r="A5" s="179"/>
      <c r="B5" s="179"/>
      <c r="C5" s="180"/>
      <c r="D5" s="181" t="s">
        <v>20</v>
      </c>
      <c r="E5" s="181" t="s">
        <v>84</v>
      </c>
      <c r="F5" s="181"/>
      <c r="G5" s="182" t="s">
        <v>35</v>
      </c>
      <c r="H5" s="180"/>
      <c r="I5" s="180"/>
      <c r="J5" s="183"/>
      <c r="K5" s="181" t="s">
        <v>20</v>
      </c>
      <c r="L5" s="181" t="s">
        <v>85</v>
      </c>
      <c r="M5" s="181"/>
      <c r="N5" s="182" t="s">
        <v>35</v>
      </c>
      <c r="O5" s="180"/>
      <c r="P5" s="180"/>
      <c r="Q5" s="183"/>
    </row>
    <row r="6" spans="1:19" ht="25.5" thickTop="1" thickBot="1" x14ac:dyDescent="0.3">
      <c r="A6" s="179"/>
      <c r="B6" s="184" t="s">
        <v>18</v>
      </c>
      <c r="C6" s="185"/>
      <c r="D6" s="186" t="s">
        <v>25</v>
      </c>
      <c r="E6" s="186" t="s">
        <v>26</v>
      </c>
      <c r="F6" s="187" t="s">
        <v>28</v>
      </c>
      <c r="G6" s="188" t="s">
        <v>15</v>
      </c>
      <c r="H6" s="189" t="s">
        <v>2</v>
      </c>
      <c r="I6" s="188" t="s">
        <v>11</v>
      </c>
      <c r="J6" s="124" t="s">
        <v>6</v>
      </c>
      <c r="K6" s="186" t="s">
        <v>25</v>
      </c>
      <c r="L6" s="186" t="s">
        <v>26</v>
      </c>
      <c r="M6" s="187" t="s">
        <v>28</v>
      </c>
      <c r="N6" s="188" t="s">
        <v>15</v>
      </c>
      <c r="O6" s="189" t="s">
        <v>2</v>
      </c>
      <c r="P6" s="188" t="s">
        <v>11</v>
      </c>
      <c r="Q6" s="124" t="s">
        <v>6</v>
      </c>
      <c r="R6" s="188" t="s">
        <v>11</v>
      </c>
    </row>
    <row r="7" spans="1:19" ht="56.25" customHeight="1" thickTop="1" thickBot="1" x14ac:dyDescent="0.25">
      <c r="A7" s="190">
        <v>1</v>
      </c>
      <c r="B7" s="184">
        <v>132</v>
      </c>
      <c r="C7" s="191" t="s">
        <v>140</v>
      </c>
      <c r="D7" s="156">
        <v>2.75</v>
      </c>
      <c r="E7" s="156">
        <v>1.55</v>
      </c>
      <c r="F7" s="156">
        <f>SUM(D7:E7)</f>
        <v>4.3</v>
      </c>
      <c r="G7" s="156">
        <v>4.9000000000000004</v>
      </c>
      <c r="H7" s="157">
        <v>0.8</v>
      </c>
      <c r="I7" s="192">
        <f>SUM(F7:H7)-J7</f>
        <v>9.6999999999999993</v>
      </c>
      <c r="J7" s="193">
        <v>0.3</v>
      </c>
      <c r="K7" s="156">
        <v>0</v>
      </c>
      <c r="L7" s="156">
        <v>0</v>
      </c>
      <c r="M7" s="156">
        <f>SUM(K7:L7)</f>
        <v>0</v>
      </c>
      <c r="N7" s="156">
        <v>0</v>
      </c>
      <c r="O7" s="157">
        <v>0</v>
      </c>
      <c r="P7" s="192">
        <f>SUM(M7:O7)-Q7</f>
        <v>0</v>
      </c>
      <c r="Q7" s="193">
        <v>0</v>
      </c>
      <c r="R7" s="192">
        <f>I7+P7</f>
        <v>9.6999999999999993</v>
      </c>
    </row>
    <row r="8" spans="1:19" ht="56.25" customHeight="1" thickTop="1" thickBot="1" x14ac:dyDescent="0.25">
      <c r="A8" s="194">
        <v>2</v>
      </c>
      <c r="B8" s="184">
        <v>131</v>
      </c>
      <c r="C8" s="191" t="s">
        <v>139</v>
      </c>
      <c r="D8" s="156">
        <v>1.65</v>
      </c>
      <c r="E8" s="156">
        <v>0.9</v>
      </c>
      <c r="F8" s="156">
        <f>SUM(D8:E8)</f>
        <v>2.5499999999999998</v>
      </c>
      <c r="G8" s="156">
        <v>5.3</v>
      </c>
      <c r="H8" s="157">
        <v>0.3</v>
      </c>
      <c r="I8" s="192">
        <f>SUM(F8:H8)-J8</f>
        <v>7.5500000000000007</v>
      </c>
      <c r="J8" s="193">
        <v>0.6</v>
      </c>
      <c r="K8" s="156">
        <v>0</v>
      </c>
      <c r="L8" s="156">
        <v>0</v>
      </c>
      <c r="M8" s="156">
        <f>SUM(K8:L8)</f>
        <v>0</v>
      </c>
      <c r="N8" s="156">
        <v>0</v>
      </c>
      <c r="O8" s="157">
        <v>0</v>
      </c>
      <c r="P8" s="192">
        <f>SUM(M8:O8)-Q8</f>
        <v>0</v>
      </c>
      <c r="Q8" s="193">
        <v>0</v>
      </c>
      <c r="R8" s="192">
        <f>I8+P8</f>
        <v>7.5500000000000007</v>
      </c>
    </row>
    <row r="9" spans="1:19" ht="27.75" customHeight="1" thickTop="1" thickBot="1" x14ac:dyDescent="0.35">
      <c r="A9" s="13"/>
      <c r="B9" s="13"/>
      <c r="C9" s="15"/>
      <c r="D9" s="83" t="s">
        <v>12</v>
      </c>
      <c r="E9" s="83" t="s">
        <v>84</v>
      </c>
      <c r="F9" s="83"/>
      <c r="G9" s="86" t="s">
        <v>30</v>
      </c>
      <c r="H9" s="15"/>
      <c r="I9" s="15"/>
      <c r="J9" s="3"/>
      <c r="K9" s="83" t="s">
        <v>12</v>
      </c>
      <c r="L9" s="83" t="s">
        <v>85</v>
      </c>
      <c r="M9" s="83"/>
      <c r="N9" s="86" t="s">
        <v>30</v>
      </c>
      <c r="O9" s="15"/>
      <c r="P9" s="15"/>
      <c r="Q9" s="3"/>
    </row>
    <row r="10" spans="1:19" ht="56.25" customHeight="1" thickTop="1" thickBot="1" x14ac:dyDescent="0.3">
      <c r="A10" s="179"/>
      <c r="B10" s="184" t="s">
        <v>18</v>
      </c>
      <c r="C10" s="185"/>
      <c r="D10" s="186" t="s">
        <v>25</v>
      </c>
      <c r="E10" s="186" t="s">
        <v>26</v>
      </c>
      <c r="F10" s="187" t="s">
        <v>28</v>
      </c>
      <c r="G10" s="188" t="s">
        <v>15</v>
      </c>
      <c r="H10" s="189" t="s">
        <v>2</v>
      </c>
      <c r="I10" s="188" t="s">
        <v>11</v>
      </c>
      <c r="J10" s="124" t="s">
        <v>6</v>
      </c>
      <c r="K10" s="186" t="s">
        <v>25</v>
      </c>
      <c r="L10" s="186" t="s">
        <v>26</v>
      </c>
      <c r="M10" s="187" t="s">
        <v>28</v>
      </c>
      <c r="N10" s="188" t="s">
        <v>15</v>
      </c>
      <c r="O10" s="189" t="s">
        <v>2</v>
      </c>
      <c r="P10" s="188" t="s">
        <v>11</v>
      </c>
      <c r="Q10" s="124" t="s">
        <v>6</v>
      </c>
      <c r="R10" s="188" t="s">
        <v>11</v>
      </c>
    </row>
    <row r="11" spans="1:19" ht="56.25" customHeight="1" thickTop="1" thickBot="1" x14ac:dyDescent="0.25">
      <c r="A11" s="190">
        <v>1</v>
      </c>
      <c r="B11" s="184">
        <v>141</v>
      </c>
      <c r="C11" s="191" t="s">
        <v>141</v>
      </c>
      <c r="D11" s="156">
        <v>1.1000000000000001</v>
      </c>
      <c r="E11" s="156">
        <v>1</v>
      </c>
      <c r="F11" s="156">
        <f>SUM(D11:E11)</f>
        <v>2.1</v>
      </c>
      <c r="G11" s="156">
        <v>5.13</v>
      </c>
      <c r="H11" s="157">
        <v>0</v>
      </c>
      <c r="I11" s="192">
        <f>SUM(F11:H11)-J11</f>
        <v>7.23</v>
      </c>
      <c r="J11" s="193">
        <v>0</v>
      </c>
      <c r="K11" s="156">
        <v>1</v>
      </c>
      <c r="L11" s="156">
        <v>1.6</v>
      </c>
      <c r="M11" s="156">
        <f>SUM(K11:L11)</f>
        <v>2.6</v>
      </c>
      <c r="N11" s="156">
        <v>5.2</v>
      </c>
      <c r="O11" s="157">
        <v>0.15</v>
      </c>
      <c r="P11" s="192">
        <f>SUM(M11:O11)-Q11</f>
        <v>7.9500000000000011</v>
      </c>
      <c r="Q11" s="193">
        <v>0</v>
      </c>
      <c r="R11" s="192">
        <f>I11+P11</f>
        <v>15.180000000000001</v>
      </c>
      <c r="S11" s="114"/>
    </row>
    <row r="12" spans="1:19" ht="56.25" customHeight="1" thickTop="1" thickBot="1" x14ac:dyDescent="0.25">
      <c r="A12" s="194">
        <v>2</v>
      </c>
      <c r="B12" s="184">
        <v>142</v>
      </c>
      <c r="C12" s="191" t="s">
        <v>142</v>
      </c>
      <c r="D12" s="156">
        <v>1</v>
      </c>
      <c r="E12" s="156">
        <v>0.3</v>
      </c>
      <c r="F12" s="156">
        <f>SUM(D12:E12)</f>
        <v>1.3</v>
      </c>
      <c r="G12" s="156">
        <v>4.2300000000000004</v>
      </c>
      <c r="H12" s="157">
        <v>0.43</v>
      </c>
      <c r="I12" s="192">
        <f>SUM(F12:H12)-J12</f>
        <v>5.96</v>
      </c>
      <c r="J12" s="193">
        <v>0</v>
      </c>
      <c r="K12" s="156">
        <v>0.7</v>
      </c>
      <c r="L12" s="156">
        <v>0.65</v>
      </c>
      <c r="M12" s="156">
        <f>SUM(K12:L12)</f>
        <v>1.35</v>
      </c>
      <c r="N12" s="156">
        <v>4.05</v>
      </c>
      <c r="O12" s="157">
        <v>0.1</v>
      </c>
      <c r="P12" s="192">
        <f>SUM(M12:O12)-Q12</f>
        <v>4.3</v>
      </c>
      <c r="Q12" s="193">
        <v>1.2</v>
      </c>
      <c r="R12" s="192">
        <f>I12+P12</f>
        <v>10.26</v>
      </c>
    </row>
    <row r="13" spans="1:19" ht="16.5" thickTop="1" x14ac:dyDescent="0.2">
      <c r="A13" s="2"/>
      <c r="B13" s="88"/>
      <c r="C13" s="89"/>
      <c r="D13" s="34"/>
      <c r="E13" s="34"/>
      <c r="F13" s="34"/>
      <c r="G13" s="34"/>
      <c r="H13" s="34"/>
      <c r="I13" s="41"/>
      <c r="J13" s="42"/>
    </row>
    <row r="14" spans="1:19" ht="21" thickBot="1" x14ac:dyDescent="0.35">
      <c r="A14" s="13"/>
      <c r="B14" s="13"/>
      <c r="C14" s="15"/>
      <c r="D14" s="83" t="s">
        <v>16</v>
      </c>
      <c r="E14" s="83" t="s">
        <v>84</v>
      </c>
      <c r="F14" s="83"/>
      <c r="G14" s="86" t="s">
        <v>36</v>
      </c>
      <c r="H14" s="15"/>
      <c r="I14" s="15"/>
      <c r="J14" s="3"/>
      <c r="K14" s="83" t="s">
        <v>16</v>
      </c>
      <c r="L14" s="83" t="s">
        <v>85</v>
      </c>
      <c r="M14" s="83"/>
      <c r="N14" s="86" t="s">
        <v>36</v>
      </c>
      <c r="O14" s="15"/>
      <c r="P14" s="15"/>
      <c r="Q14" s="3"/>
    </row>
    <row r="15" spans="1:19" ht="25.5" thickTop="1" thickBot="1" x14ac:dyDescent="0.3">
      <c r="A15" s="13"/>
      <c r="B15" s="69" t="s">
        <v>18</v>
      </c>
      <c r="C15" s="59"/>
      <c r="D15" s="82" t="s">
        <v>25</v>
      </c>
      <c r="E15" s="82" t="s">
        <v>26</v>
      </c>
      <c r="F15" s="97" t="s">
        <v>28</v>
      </c>
      <c r="G15" s="98" t="s">
        <v>15</v>
      </c>
      <c r="H15" s="99" t="s">
        <v>2</v>
      </c>
      <c r="I15" s="80" t="s">
        <v>11</v>
      </c>
      <c r="J15" s="46" t="s">
        <v>6</v>
      </c>
      <c r="K15" s="82" t="s">
        <v>25</v>
      </c>
      <c r="L15" s="82" t="s">
        <v>26</v>
      </c>
      <c r="M15" s="97" t="s">
        <v>28</v>
      </c>
      <c r="N15" s="98" t="s">
        <v>15</v>
      </c>
      <c r="O15" s="99" t="s">
        <v>2</v>
      </c>
      <c r="P15" s="80" t="s">
        <v>11</v>
      </c>
      <c r="Q15" s="46" t="s">
        <v>6</v>
      </c>
    </row>
    <row r="16" spans="1:19" ht="56.25" customHeight="1" thickTop="1" thickBot="1" x14ac:dyDescent="0.25">
      <c r="A16" s="108"/>
      <c r="B16" s="69"/>
      <c r="C16" s="87"/>
      <c r="D16" s="24"/>
      <c r="E16" s="24"/>
      <c r="F16" s="24">
        <f>SUM(D16:E16)</f>
        <v>0</v>
      </c>
      <c r="G16" s="24"/>
      <c r="H16" s="43"/>
      <c r="I16" s="81">
        <f>SUM(F16:H16)-J16</f>
        <v>0</v>
      </c>
      <c r="J16" s="68"/>
      <c r="K16" s="24"/>
      <c r="L16" s="24"/>
      <c r="M16" s="24">
        <f>SUM(K16:L16)</f>
        <v>0</v>
      </c>
      <c r="N16" s="24"/>
      <c r="O16" s="43"/>
      <c r="P16" s="81">
        <f>SUM(M16:O16)-Q16</f>
        <v>0</v>
      </c>
      <c r="Q16" s="68"/>
    </row>
    <row r="17" spans="1:17" ht="56.25" customHeight="1" thickTop="1" thickBot="1" x14ac:dyDescent="0.25">
      <c r="A17" s="63"/>
      <c r="B17" s="69"/>
      <c r="C17" s="87"/>
      <c r="D17" s="24"/>
      <c r="E17" s="24"/>
      <c r="F17" s="24">
        <f>SUM(D17:E17)</f>
        <v>0</v>
      </c>
      <c r="G17" s="24"/>
      <c r="H17" s="43"/>
      <c r="I17" s="81">
        <f>SUM(F17:H17)-J17</f>
        <v>0</v>
      </c>
      <c r="J17" s="68"/>
      <c r="K17" s="24"/>
      <c r="L17" s="24"/>
      <c r="M17" s="24">
        <f>SUM(K17:L17)</f>
        <v>0</v>
      </c>
      <c r="N17" s="24"/>
      <c r="O17" s="43"/>
      <c r="P17" s="81">
        <f>SUM(M17:O17)-Q17</f>
        <v>0</v>
      </c>
      <c r="Q17" s="68"/>
    </row>
    <row r="18" spans="1:17" ht="13.5" thickTop="1" x14ac:dyDescent="0.2">
      <c r="A18" s="2"/>
      <c r="B18" s="2"/>
      <c r="C18" s="58"/>
      <c r="D18" s="71"/>
      <c r="E18" s="71"/>
      <c r="F18" s="71"/>
      <c r="G18" s="4"/>
      <c r="H18" s="4"/>
      <c r="I18" s="38"/>
      <c r="J18" s="19"/>
    </row>
    <row r="20" spans="1:17" ht="21" customHeight="1" x14ac:dyDescent="0.2"/>
    <row r="22" spans="1:17" ht="57" customHeight="1" x14ac:dyDescent="0.2"/>
    <row r="23" spans="1:17" ht="57" customHeight="1" x14ac:dyDescent="0.2"/>
    <row r="24" spans="1:17" ht="6" customHeight="1" x14ac:dyDescent="0.2"/>
    <row r="25" spans="1:17" ht="6" customHeight="1" x14ac:dyDescent="0.2"/>
    <row r="28" spans="1:17" ht="58.5" customHeight="1" x14ac:dyDescent="0.2"/>
    <row r="29" spans="1:17" ht="58.5" customHeight="1" x14ac:dyDescent="0.2"/>
    <row r="32" spans="1:17" ht="21" customHeight="1" x14ac:dyDescent="0.2"/>
    <row r="34" ht="56.25" customHeight="1" x14ac:dyDescent="0.2"/>
  </sheetData>
  <sortState ref="B6:R8">
    <sortCondition descending="1" ref="R6:R8"/>
  </sortState>
  <mergeCells count="2">
    <mergeCell ref="A1:J1"/>
    <mergeCell ref="A4:J4"/>
  </mergeCells>
  <phoneticPr fontId="0" type="noConversion"/>
  <pageMargins left="0.78740157480314965" right="0.78740157480314965" top="0.31496062992125984" bottom="0.23622047244094491" header="0.43307086614173229" footer="0.39370078740157483"/>
  <pageSetup paperSize="9" scale="80" orientation="landscape" horizontalDpi="204" verticalDpi="196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zoomScale="93" zoomScaleNormal="93" workbookViewId="0">
      <selection activeCell="A6" sqref="A6"/>
    </sheetView>
  </sheetViews>
  <sheetFormatPr baseColWidth="10" defaultRowHeight="12.75" x14ac:dyDescent="0.2"/>
  <cols>
    <col min="1" max="1" width="13" customWidth="1"/>
    <col min="2" max="2" width="5.7109375" customWidth="1"/>
    <col min="3" max="3" width="23.7109375" customWidth="1"/>
    <col min="4" max="17" width="7.7109375" customWidth="1"/>
  </cols>
  <sheetData>
    <row r="1" spans="1:25" ht="20.25" x14ac:dyDescent="0.3">
      <c r="A1" s="204" t="s">
        <v>31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</row>
    <row r="2" spans="1:25" ht="21" thickBot="1" x14ac:dyDescent="0.35">
      <c r="A2" s="13"/>
      <c r="B2" s="13"/>
      <c r="C2" s="15"/>
      <c r="D2" s="83" t="s">
        <v>22</v>
      </c>
      <c r="E2" s="83" t="s">
        <v>84</v>
      </c>
      <c r="F2" s="83"/>
      <c r="G2" s="86" t="s">
        <v>87</v>
      </c>
      <c r="H2" s="86"/>
      <c r="I2" s="15"/>
      <c r="J2" s="3"/>
      <c r="K2" s="83" t="s">
        <v>22</v>
      </c>
      <c r="L2" s="83" t="s">
        <v>85</v>
      </c>
      <c r="M2" s="83"/>
      <c r="N2" s="86" t="s">
        <v>87</v>
      </c>
      <c r="O2" s="86"/>
      <c r="P2" s="15"/>
      <c r="Q2" s="3"/>
      <c r="R2" s="83" t="s">
        <v>22</v>
      </c>
      <c r="S2" s="83"/>
      <c r="T2" s="83"/>
      <c r="U2" s="86" t="s">
        <v>88</v>
      </c>
      <c r="V2" s="86"/>
      <c r="W2" s="15"/>
      <c r="X2" s="3"/>
    </row>
    <row r="3" spans="1:25" ht="19.5" thickTop="1" thickBot="1" x14ac:dyDescent="0.3">
      <c r="A3" s="179"/>
      <c r="B3" s="184" t="s">
        <v>18</v>
      </c>
      <c r="C3" s="185"/>
      <c r="D3" s="186" t="s">
        <v>25</v>
      </c>
      <c r="E3" s="186" t="s">
        <v>26</v>
      </c>
      <c r="F3" s="187" t="s">
        <v>28</v>
      </c>
      <c r="G3" s="188" t="s">
        <v>15</v>
      </c>
      <c r="H3" s="189" t="s">
        <v>2</v>
      </c>
      <c r="I3" s="188" t="s">
        <v>11</v>
      </c>
      <c r="J3" s="124" t="s">
        <v>6</v>
      </c>
      <c r="K3" s="186" t="s">
        <v>25</v>
      </c>
      <c r="L3" s="186" t="s">
        <v>26</v>
      </c>
      <c r="M3" s="187" t="s">
        <v>28</v>
      </c>
      <c r="N3" s="188" t="s">
        <v>15</v>
      </c>
      <c r="O3" s="189" t="s">
        <v>2</v>
      </c>
      <c r="P3" s="188" t="s">
        <v>11</v>
      </c>
      <c r="Q3" s="124" t="s">
        <v>6</v>
      </c>
      <c r="R3" s="186" t="s">
        <v>25</v>
      </c>
      <c r="S3" s="186" t="s">
        <v>26</v>
      </c>
      <c r="T3" s="187" t="s">
        <v>28</v>
      </c>
      <c r="U3" s="188" t="s">
        <v>15</v>
      </c>
      <c r="V3" s="189" t="s">
        <v>2</v>
      </c>
      <c r="W3" s="188" t="s">
        <v>11</v>
      </c>
      <c r="X3" s="124" t="s">
        <v>6</v>
      </c>
      <c r="Y3" s="188" t="s">
        <v>11</v>
      </c>
    </row>
    <row r="4" spans="1:25" ht="56.25" customHeight="1" thickTop="1" thickBot="1" x14ac:dyDescent="0.25">
      <c r="A4" s="190">
        <v>1</v>
      </c>
      <c r="B4" s="201">
        <v>172</v>
      </c>
      <c r="C4" s="191" t="s">
        <v>40</v>
      </c>
      <c r="D4" s="156">
        <v>4.8499999999999996</v>
      </c>
      <c r="E4" s="156">
        <v>2.5499999999999998</v>
      </c>
      <c r="F4" s="156">
        <f>SUM(D4:E4)</f>
        <v>7.3999999999999995</v>
      </c>
      <c r="G4" s="156">
        <v>6.2</v>
      </c>
      <c r="H4" s="157">
        <v>3.67</v>
      </c>
      <c r="I4" s="192">
        <f>SUM(F4:H4)-J4</f>
        <v>16.37</v>
      </c>
      <c r="J4" s="200">
        <v>0.9</v>
      </c>
      <c r="K4" s="156">
        <v>3.4</v>
      </c>
      <c r="L4" s="156">
        <v>2.0499999999999998</v>
      </c>
      <c r="M4" s="156">
        <f>SUM(K4:L4)</f>
        <v>5.4499999999999993</v>
      </c>
      <c r="N4" s="156">
        <v>5.6</v>
      </c>
      <c r="O4" s="157">
        <v>4.5999999999999996</v>
      </c>
      <c r="P4" s="192">
        <f>SUM(M4:O4)-Q4</f>
        <v>15.049999999999999</v>
      </c>
      <c r="Q4" s="200">
        <v>0.6</v>
      </c>
      <c r="R4" s="156">
        <v>2.6</v>
      </c>
      <c r="S4" s="156">
        <v>1.6</v>
      </c>
      <c r="T4" s="156">
        <f>SUM(R4:S4)</f>
        <v>4.2</v>
      </c>
      <c r="U4" s="156">
        <v>6.3</v>
      </c>
      <c r="V4" s="157">
        <v>2.5</v>
      </c>
      <c r="W4" s="192">
        <f>SUM(T4:V4)-X4</f>
        <v>12.7</v>
      </c>
      <c r="X4" s="200">
        <v>0.3</v>
      </c>
      <c r="Y4" s="192">
        <f>I4+P4+W4</f>
        <v>44.120000000000005</v>
      </c>
    </row>
    <row r="5" spans="1:25" ht="56.25" customHeight="1" thickTop="1" thickBot="1" x14ac:dyDescent="0.25">
      <c r="A5" s="190">
        <v>2</v>
      </c>
      <c r="B5" s="184">
        <v>171</v>
      </c>
      <c r="C5" s="191" t="s">
        <v>41</v>
      </c>
      <c r="D5" s="129">
        <v>2.4500000000000002</v>
      </c>
      <c r="E5" s="129">
        <v>0</v>
      </c>
      <c r="F5" s="156">
        <f>SUM(D5:E5)</f>
        <v>2.4500000000000002</v>
      </c>
      <c r="G5" s="156">
        <v>3.3</v>
      </c>
      <c r="H5" s="157">
        <v>2.6</v>
      </c>
      <c r="I5" s="192">
        <f>SUM(F5:H5)-J5</f>
        <v>5.6499999999999995</v>
      </c>
      <c r="J5" s="200">
        <v>2.7</v>
      </c>
      <c r="K5" s="129">
        <v>0.85</v>
      </c>
      <c r="L5" s="129">
        <v>0.6</v>
      </c>
      <c r="M5" s="156">
        <f>SUM(K5:L5)</f>
        <v>1.45</v>
      </c>
      <c r="N5" s="156">
        <v>3.33</v>
      </c>
      <c r="O5" s="157">
        <v>1.67</v>
      </c>
      <c r="P5" s="192">
        <f>SUM(M5:O5)-Q5</f>
        <v>4.95</v>
      </c>
      <c r="Q5" s="200">
        <v>1.5</v>
      </c>
      <c r="R5" s="129">
        <v>1.25</v>
      </c>
      <c r="S5" s="129">
        <v>1.05</v>
      </c>
      <c r="T5" s="156">
        <f>SUM(R5:S5)</f>
        <v>2.2999999999999998</v>
      </c>
      <c r="U5" s="156">
        <v>5.45</v>
      </c>
      <c r="V5" s="157">
        <v>0.7</v>
      </c>
      <c r="W5" s="192">
        <f>SUM(T5:V5)-X5</f>
        <v>7.85</v>
      </c>
      <c r="X5" s="200">
        <v>0.6</v>
      </c>
      <c r="Y5" s="192">
        <f>I5+P5+W5</f>
        <v>18.45</v>
      </c>
    </row>
    <row r="6" spans="1:25" ht="13.5" thickTop="1" x14ac:dyDescent="0.2">
      <c r="A6" s="79"/>
      <c r="B6" s="14"/>
      <c r="D6" s="34"/>
      <c r="E6" s="34"/>
      <c r="F6" s="34"/>
      <c r="G6" s="34"/>
      <c r="H6" s="34"/>
      <c r="I6" s="41"/>
      <c r="J6" s="42"/>
    </row>
    <row r="7" spans="1:25" x14ac:dyDescent="0.2">
      <c r="A7" s="79"/>
      <c r="B7" s="14"/>
      <c r="D7" s="34"/>
      <c r="E7" s="34"/>
      <c r="F7" s="34"/>
      <c r="G7" s="34"/>
      <c r="H7" s="34"/>
      <c r="I7" s="41"/>
      <c r="J7" s="42"/>
    </row>
    <row r="8" spans="1:25" ht="21" thickBot="1" x14ac:dyDescent="0.35">
      <c r="A8" s="13"/>
      <c r="B8" s="13"/>
      <c r="C8" s="15"/>
      <c r="D8" s="83" t="s">
        <v>21</v>
      </c>
      <c r="E8" s="83" t="s">
        <v>84</v>
      </c>
      <c r="F8" s="83"/>
      <c r="G8" s="86" t="s">
        <v>86</v>
      </c>
      <c r="H8" s="15"/>
      <c r="I8" s="15"/>
      <c r="J8" s="3"/>
      <c r="K8" s="83" t="s">
        <v>21</v>
      </c>
      <c r="L8" s="83" t="s">
        <v>85</v>
      </c>
      <c r="M8" s="83"/>
      <c r="N8" s="86" t="s">
        <v>86</v>
      </c>
      <c r="O8" s="15"/>
      <c r="P8" s="15"/>
      <c r="Q8" s="3"/>
    </row>
    <row r="9" spans="1:25" ht="19.5" thickTop="1" thickBot="1" x14ac:dyDescent="0.3">
      <c r="A9" s="13"/>
      <c r="B9" s="69" t="s">
        <v>18</v>
      </c>
      <c r="C9" s="59"/>
      <c r="D9" s="82" t="s">
        <v>25</v>
      </c>
      <c r="E9" s="82" t="s">
        <v>26</v>
      </c>
      <c r="F9" s="97" t="s">
        <v>28</v>
      </c>
      <c r="G9" s="98" t="s">
        <v>15</v>
      </c>
      <c r="H9" s="99" t="s">
        <v>2</v>
      </c>
      <c r="I9" s="80" t="s">
        <v>11</v>
      </c>
      <c r="J9" s="46" t="s">
        <v>6</v>
      </c>
      <c r="K9" s="82" t="s">
        <v>25</v>
      </c>
      <c r="L9" s="82" t="s">
        <v>26</v>
      </c>
      <c r="M9" s="97" t="s">
        <v>28</v>
      </c>
      <c r="N9" s="98" t="s">
        <v>15</v>
      </c>
      <c r="O9" s="99" t="s">
        <v>2</v>
      </c>
      <c r="P9" s="80" t="s">
        <v>11</v>
      </c>
      <c r="Q9" s="46" t="s">
        <v>6</v>
      </c>
    </row>
    <row r="10" spans="1:25" ht="56.25" customHeight="1" thickTop="1" thickBot="1" x14ac:dyDescent="0.25">
      <c r="A10" s="108">
        <v>1</v>
      </c>
      <c r="B10" s="69">
        <v>152</v>
      </c>
      <c r="C10" s="87" t="s">
        <v>40</v>
      </c>
      <c r="D10" s="24">
        <v>2.8</v>
      </c>
      <c r="E10" s="24">
        <v>1.3</v>
      </c>
      <c r="F10" s="24">
        <f>SUM(D10:E10)</f>
        <v>4.0999999999999996</v>
      </c>
      <c r="G10" s="24">
        <v>6.5</v>
      </c>
      <c r="H10" s="43">
        <v>3.77</v>
      </c>
      <c r="I10" s="81">
        <f>SUM(F10:H10)-J10</f>
        <v>14.069999999999999</v>
      </c>
      <c r="J10" s="112">
        <v>0.3</v>
      </c>
      <c r="K10" s="24">
        <v>0</v>
      </c>
      <c r="L10" s="24">
        <v>0</v>
      </c>
      <c r="M10" s="24">
        <f>SUM(K10:L10)</f>
        <v>0</v>
      </c>
      <c r="N10" s="24">
        <v>0</v>
      </c>
      <c r="O10" s="43">
        <v>0</v>
      </c>
      <c r="P10" s="81">
        <f>SUM(M10:O10)-Q10</f>
        <v>0</v>
      </c>
      <c r="Q10" s="112">
        <v>0</v>
      </c>
    </row>
    <row r="11" spans="1:25" ht="56.25" customHeight="1" thickTop="1" thickBot="1" x14ac:dyDescent="0.25">
      <c r="A11" s="108" t="s">
        <v>143</v>
      </c>
      <c r="B11" s="16">
        <v>151</v>
      </c>
      <c r="C11" s="87" t="s">
        <v>41</v>
      </c>
      <c r="D11" s="22">
        <v>0</v>
      </c>
      <c r="E11" s="22">
        <v>0</v>
      </c>
      <c r="F11" s="24">
        <f>SUM(D11:E11)</f>
        <v>0</v>
      </c>
      <c r="G11" s="24">
        <v>0</v>
      </c>
      <c r="H11" s="43">
        <v>0</v>
      </c>
      <c r="I11" s="81">
        <f>SUM(F11:H11)-J11</f>
        <v>0</v>
      </c>
      <c r="J11" s="112">
        <v>0</v>
      </c>
      <c r="K11" s="22">
        <v>0</v>
      </c>
      <c r="L11" s="22">
        <v>0</v>
      </c>
      <c r="M11" s="24">
        <f>SUM(K11:L11)</f>
        <v>0</v>
      </c>
      <c r="N11" s="24">
        <v>0</v>
      </c>
      <c r="O11" s="43">
        <v>0</v>
      </c>
      <c r="P11" s="81">
        <f>SUM(M11:O11)-Q11</f>
        <v>0</v>
      </c>
      <c r="Q11" s="112">
        <v>0</v>
      </c>
    </row>
    <row r="12" spans="1:25" ht="13.5" thickTop="1" x14ac:dyDescent="0.2"/>
    <row r="13" spans="1:25" ht="20.25" x14ac:dyDescent="0.3">
      <c r="A13" s="13"/>
      <c r="B13" s="13"/>
      <c r="C13" s="15"/>
      <c r="D13" s="83" t="s">
        <v>13</v>
      </c>
      <c r="E13" s="83" t="s">
        <v>84</v>
      </c>
      <c r="F13" s="83"/>
      <c r="H13" s="15"/>
      <c r="I13" s="15"/>
      <c r="J13" s="3"/>
      <c r="K13" s="83" t="s">
        <v>13</v>
      </c>
      <c r="L13" s="83" t="s">
        <v>85</v>
      </c>
      <c r="M13" s="83"/>
      <c r="O13" s="15"/>
      <c r="P13" s="15"/>
      <c r="Q13" s="3"/>
    </row>
    <row r="14" spans="1:25" ht="18" x14ac:dyDescent="0.25">
      <c r="A14" s="13"/>
      <c r="B14" s="13"/>
      <c r="C14" s="15"/>
      <c r="D14" s="206" t="s">
        <v>89</v>
      </c>
      <c r="E14" s="206"/>
      <c r="F14" s="206"/>
      <c r="G14" s="206"/>
      <c r="H14" s="206"/>
      <c r="I14" s="206"/>
      <c r="J14" s="206"/>
      <c r="K14" s="206" t="s">
        <v>89</v>
      </c>
      <c r="L14" s="206"/>
      <c r="M14" s="206"/>
      <c r="N14" s="206"/>
      <c r="O14" s="206"/>
      <c r="P14" s="206"/>
      <c r="Q14" s="206"/>
      <c r="S14" s="114"/>
    </row>
    <row r="15" spans="1:25" ht="18.75" thickBot="1" x14ac:dyDescent="0.3">
      <c r="A15" s="179"/>
      <c r="B15" s="184" t="s">
        <v>18</v>
      </c>
      <c r="C15" s="185"/>
      <c r="D15" s="195" t="s">
        <v>25</v>
      </c>
      <c r="E15" s="195" t="s">
        <v>26</v>
      </c>
      <c r="F15" s="196" t="s">
        <v>28</v>
      </c>
      <c r="G15" s="197" t="s">
        <v>15</v>
      </c>
      <c r="H15" s="198" t="s">
        <v>2</v>
      </c>
      <c r="I15" s="197" t="s">
        <v>11</v>
      </c>
      <c r="J15" s="199" t="s">
        <v>6</v>
      </c>
      <c r="K15" s="195" t="s">
        <v>25</v>
      </c>
      <c r="L15" s="195" t="s">
        <v>26</v>
      </c>
      <c r="M15" s="196" t="s">
        <v>28</v>
      </c>
      <c r="N15" s="197" t="s">
        <v>15</v>
      </c>
      <c r="O15" s="198" t="s">
        <v>2</v>
      </c>
      <c r="P15" s="197" t="s">
        <v>11</v>
      </c>
      <c r="Q15" s="199" t="s">
        <v>6</v>
      </c>
      <c r="R15" s="197" t="s">
        <v>11</v>
      </c>
    </row>
    <row r="16" spans="1:25" ht="56.25" customHeight="1" thickTop="1" thickBot="1" x14ac:dyDescent="0.25">
      <c r="A16" s="190">
        <v>1</v>
      </c>
      <c r="B16" s="184">
        <v>161</v>
      </c>
      <c r="C16" s="191" t="s">
        <v>42</v>
      </c>
      <c r="D16" s="156">
        <v>2.35</v>
      </c>
      <c r="E16" s="156">
        <v>1.05</v>
      </c>
      <c r="F16" s="156">
        <f>SUM(D16:E16)</f>
        <v>3.4000000000000004</v>
      </c>
      <c r="G16" s="156">
        <v>4.3</v>
      </c>
      <c r="H16" s="157">
        <v>2.17</v>
      </c>
      <c r="I16" s="192">
        <f>SUM(F16:H16)-J16</f>
        <v>9.2700000000000014</v>
      </c>
      <c r="J16" s="200">
        <v>0.6</v>
      </c>
      <c r="K16" s="156">
        <v>2.6</v>
      </c>
      <c r="L16" s="156">
        <v>0.6</v>
      </c>
      <c r="M16" s="156">
        <f>SUM(K16:L16)</f>
        <v>3.2</v>
      </c>
      <c r="N16" s="156">
        <v>6.2</v>
      </c>
      <c r="O16" s="157">
        <v>0.25</v>
      </c>
      <c r="P16" s="192">
        <f>SUM(M16:O16)-Q16</f>
        <v>8.15</v>
      </c>
      <c r="Q16" s="200">
        <v>1.5</v>
      </c>
      <c r="R16" s="192">
        <f>I16+P16</f>
        <v>17.420000000000002</v>
      </c>
    </row>
    <row r="17" ht="13.5" thickTop="1" x14ac:dyDescent="0.2"/>
  </sheetData>
  <sortState ref="B3:Y5">
    <sortCondition descending="1" ref="Y3:Y5"/>
  </sortState>
  <mergeCells count="3">
    <mergeCell ref="D14:J14"/>
    <mergeCell ref="K14:Q14"/>
    <mergeCell ref="A1:Q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Indiv Jeunesses</vt:lpstr>
      <vt:lpstr>Indiv Aînées</vt:lpstr>
      <vt:lpstr>Duos</vt:lpstr>
      <vt:lpstr>Ensembles Jeunesses</vt:lpstr>
      <vt:lpstr>Ensembles Aînées</vt:lpstr>
    </vt:vector>
  </TitlesOfParts>
  <Company>education nationale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LYCEE JULES UHRY</dc:creator>
  <cp:lastModifiedBy>Utilisateur</cp:lastModifiedBy>
  <cp:lastPrinted>2021-11-13T16:48:19Z</cp:lastPrinted>
  <dcterms:created xsi:type="dcterms:W3CDTF">2005-03-22T12:40:14Z</dcterms:created>
  <dcterms:modified xsi:type="dcterms:W3CDTF">2021-12-19T20:45:14Z</dcterms:modified>
</cp:coreProperties>
</file>